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activeTab="1"/>
  </bookViews>
  <sheets>
    <sheet name="с января 2022 г птица" sheetId="1" r:id="rId1"/>
    <sheet name="на сайт с января 2022 г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77" i="2"/>
  <c r="G177"/>
  <c r="H177"/>
  <c r="E177"/>
  <c r="F154"/>
  <c r="G154"/>
  <c r="H154"/>
  <c r="E154"/>
  <c r="F138"/>
  <c r="G138"/>
  <c r="H138"/>
  <c r="E138"/>
  <c r="F130"/>
  <c r="G130"/>
  <c r="H130"/>
  <c r="E130"/>
  <c r="F108"/>
  <c r="G108"/>
  <c r="H108"/>
  <c r="E108"/>
  <c r="F92"/>
  <c r="G92"/>
  <c r="H92"/>
  <c r="E92"/>
  <c r="F84"/>
  <c r="G84"/>
  <c r="H84"/>
  <c r="E84"/>
  <c r="H62"/>
  <c r="F62"/>
  <c r="G62"/>
  <c r="E62"/>
  <c r="H24"/>
  <c r="H17"/>
  <c r="H25" s="1"/>
  <c r="G24"/>
  <c r="F24"/>
  <c r="E24"/>
  <c r="H229"/>
  <c r="G229"/>
  <c r="F229"/>
  <c r="E229"/>
  <c r="H222"/>
  <c r="H230" s="1"/>
  <c r="G222"/>
  <c r="G230" s="1"/>
  <c r="F222"/>
  <c r="F230" s="1"/>
  <c r="E222"/>
  <c r="E230" s="1"/>
  <c r="H206"/>
  <c r="G206"/>
  <c r="F206"/>
  <c r="E206"/>
  <c r="H199"/>
  <c r="H207" s="1"/>
  <c r="G199"/>
  <c r="G207" s="1"/>
  <c r="F199"/>
  <c r="F207" s="1"/>
  <c r="E199"/>
  <c r="E207" s="1"/>
  <c r="H184"/>
  <c r="G184"/>
  <c r="F184"/>
  <c r="E184"/>
  <c r="H185"/>
  <c r="G185"/>
  <c r="F185"/>
  <c r="E185"/>
  <c r="H162"/>
  <c r="G162"/>
  <c r="F162"/>
  <c r="E162"/>
  <c r="H163"/>
  <c r="G163"/>
  <c r="F163"/>
  <c r="E163"/>
  <c r="H139"/>
  <c r="G139"/>
  <c r="F139"/>
  <c r="E139"/>
  <c r="H115"/>
  <c r="G115"/>
  <c r="F115"/>
  <c r="E115"/>
  <c r="H116"/>
  <c r="G116"/>
  <c r="F116"/>
  <c r="E116"/>
  <c r="H93"/>
  <c r="G93"/>
  <c r="F93"/>
  <c r="E93"/>
  <c r="H69"/>
  <c r="G69"/>
  <c r="F69"/>
  <c r="E69"/>
  <c r="H70"/>
  <c r="G70"/>
  <c r="F70"/>
  <c r="E70"/>
  <c r="H47"/>
  <c r="G47"/>
  <c r="F47"/>
  <c r="E47"/>
  <c r="H40"/>
  <c r="H48" s="1"/>
  <c r="G40"/>
  <c r="G48" s="1"/>
  <c r="F40"/>
  <c r="F48" s="1"/>
  <c r="E40"/>
  <c r="E48" s="1"/>
  <c r="G17"/>
  <c r="G25" s="1"/>
  <c r="G231" s="1"/>
  <c r="G232" s="1"/>
  <c r="F17"/>
  <c r="F25" s="1"/>
  <c r="F231" s="1"/>
  <c r="F232" s="1"/>
  <c r="E17"/>
  <c r="E25" s="1"/>
  <c r="H231" l="1"/>
  <c r="H232" s="1"/>
  <c r="E231"/>
  <c r="E232" s="1"/>
  <c r="AK174" i="1"/>
  <c r="AF170"/>
  <c r="AF172" s="1"/>
  <c r="AE170"/>
  <c r="AE172" s="1"/>
  <c r="AB170"/>
  <c r="AB172" s="1"/>
  <c r="U170"/>
  <c r="U172" s="1"/>
  <c r="C170"/>
  <c r="C172" s="1"/>
  <c r="AH164"/>
  <c r="AH166" s="1"/>
  <c r="AH162"/>
  <c r="AC162"/>
  <c r="Y162"/>
  <c r="R162"/>
  <c r="Q162"/>
  <c r="P162"/>
  <c r="O162"/>
  <c r="N162"/>
  <c r="M162"/>
  <c r="L162"/>
  <c r="J162"/>
  <c r="H162"/>
  <c r="F162"/>
  <c r="E162"/>
  <c r="AF155"/>
  <c r="Y155"/>
  <c r="S155"/>
  <c r="R155"/>
  <c r="Q155"/>
  <c r="N155"/>
  <c r="M155"/>
  <c r="L155"/>
  <c r="J155"/>
  <c r="H155"/>
  <c r="G155"/>
  <c r="F155"/>
  <c r="AG147"/>
  <c r="AD147"/>
  <c r="R147"/>
  <c r="Q147"/>
  <c r="P147"/>
  <c r="O147"/>
  <c r="N147"/>
  <c r="M147"/>
  <c r="L147"/>
  <c r="J147"/>
  <c r="H147"/>
  <c r="F147"/>
  <c r="E147"/>
  <c r="AB140"/>
  <c r="AA140"/>
  <c r="Z140"/>
  <c r="X140"/>
  <c r="P140"/>
  <c r="O140"/>
  <c r="N140"/>
  <c r="M140"/>
  <c r="L140"/>
  <c r="K140"/>
  <c r="J140"/>
  <c r="H140"/>
  <c r="G140"/>
  <c r="F140"/>
  <c r="E140"/>
  <c r="C140"/>
  <c r="AC131"/>
  <c r="T131"/>
  <c r="S131"/>
  <c r="R131"/>
  <c r="Q131"/>
  <c r="P131"/>
  <c r="O131"/>
  <c r="N131"/>
  <c r="M131"/>
  <c r="L131"/>
  <c r="K131"/>
  <c r="J131"/>
  <c r="I131"/>
  <c r="H131"/>
  <c r="G131"/>
  <c r="F131"/>
  <c r="E131"/>
  <c r="V123"/>
  <c r="U123"/>
  <c r="T123"/>
  <c r="R123"/>
  <c r="O123"/>
  <c r="N123"/>
  <c r="H123"/>
  <c r="G123"/>
  <c r="F123"/>
  <c r="E123"/>
  <c r="AH115"/>
  <c r="Y115"/>
  <c r="V115"/>
  <c r="R115"/>
  <c r="Q115"/>
  <c r="P115"/>
  <c r="O115"/>
  <c r="N115"/>
  <c r="M115"/>
  <c r="L115"/>
  <c r="J115"/>
  <c r="H115"/>
  <c r="F115"/>
  <c r="E115"/>
  <c r="AF107"/>
  <c r="W107"/>
  <c r="Q107"/>
  <c r="O107"/>
  <c r="N107"/>
  <c r="M107"/>
  <c r="J107"/>
  <c r="H107"/>
  <c r="G107"/>
  <c r="F107"/>
  <c r="E107"/>
  <c r="D107"/>
  <c r="C107"/>
  <c r="AC98"/>
  <c r="X98"/>
  <c r="X170" s="1"/>
  <c r="X172" s="1"/>
  <c r="W98"/>
  <c r="W170" s="1"/>
  <c r="W172" s="1"/>
  <c r="V98"/>
  <c r="R98"/>
  <c r="Q98"/>
  <c r="O98"/>
  <c r="N98"/>
  <c r="M98"/>
  <c r="L98"/>
  <c r="K98"/>
  <c r="J98"/>
  <c r="H98"/>
  <c r="G98"/>
  <c r="F98"/>
  <c r="E98"/>
  <c r="Y90"/>
  <c r="V90"/>
  <c r="S90"/>
  <c r="R90"/>
  <c r="Q90"/>
  <c r="N90"/>
  <c r="M90"/>
  <c r="L90"/>
  <c r="H90"/>
  <c r="G90"/>
  <c r="F90"/>
  <c r="C90"/>
  <c r="AG82"/>
  <c r="AG170" s="1"/>
  <c r="AG172" s="1"/>
  <c r="AD82"/>
  <c r="AD170" s="1"/>
  <c r="AD172" s="1"/>
  <c r="T82"/>
  <c r="T170" s="1"/>
  <c r="T172" s="1"/>
  <c r="R82"/>
  <c r="Q82"/>
  <c r="O82"/>
  <c r="N82"/>
  <c r="M82"/>
  <c r="L82"/>
  <c r="K82"/>
  <c r="J82"/>
  <c r="H82"/>
  <c r="G82"/>
  <c r="F82"/>
  <c r="E82"/>
  <c r="AE74"/>
  <c r="Y74"/>
  <c r="V74"/>
  <c r="R74"/>
  <c r="P74"/>
  <c r="N74"/>
  <c r="M74"/>
  <c r="L74"/>
  <c r="J74"/>
  <c r="H74"/>
  <c r="F74"/>
  <c r="E74"/>
  <c r="C74"/>
  <c r="AH65"/>
  <c r="AC65"/>
  <c r="AA65"/>
  <c r="AA170" s="1"/>
  <c r="AA172" s="1"/>
  <c r="Z65"/>
  <c r="Z170" s="1"/>
  <c r="Z172" s="1"/>
  <c r="R65"/>
  <c r="P65"/>
  <c r="O65"/>
  <c r="N65"/>
  <c r="M65"/>
  <c r="L65"/>
  <c r="J65"/>
  <c r="H65"/>
  <c r="F65"/>
  <c r="E65"/>
  <c r="D65"/>
  <c r="AG56"/>
  <c r="AG164" s="1"/>
  <c r="AG166" s="1"/>
  <c r="AF56"/>
  <c r="AE56"/>
  <c r="AD56"/>
  <c r="AD164" s="1"/>
  <c r="AD166" s="1"/>
  <c r="AC56"/>
  <c r="AC164" s="1"/>
  <c r="AC166" s="1"/>
  <c r="AB56"/>
  <c r="AA56"/>
  <c r="Z56"/>
  <c r="Y56"/>
  <c r="X56"/>
  <c r="X164" s="1"/>
  <c r="X166" s="1"/>
  <c r="W56"/>
  <c r="W164" s="1"/>
  <c r="W166" s="1"/>
  <c r="V56"/>
  <c r="V164" s="1"/>
  <c r="V166" s="1"/>
  <c r="U56"/>
  <c r="U164" s="1"/>
  <c r="U166" s="1"/>
  <c r="T56"/>
  <c r="T164" s="1"/>
  <c r="T166" s="1"/>
  <c r="S56"/>
  <c r="R56"/>
  <c r="Q56"/>
  <c r="P56"/>
  <c r="O56"/>
  <c r="N56"/>
  <c r="M56"/>
  <c r="L56"/>
  <c r="K56"/>
  <c r="J56"/>
  <c r="H56"/>
  <c r="G56"/>
  <c r="F56"/>
  <c r="E56"/>
  <c r="C56"/>
  <c r="Y48"/>
  <c r="Y170" s="1"/>
  <c r="Y172" s="1"/>
  <c r="S48"/>
  <c r="S170" s="1"/>
  <c r="S172" s="1"/>
  <c r="R48"/>
  <c r="Q48"/>
  <c r="P48"/>
  <c r="O48"/>
  <c r="N48"/>
  <c r="M48"/>
  <c r="L48"/>
  <c r="K48"/>
  <c r="J48"/>
  <c r="I48"/>
  <c r="H48"/>
  <c r="G48"/>
  <c r="F48"/>
  <c r="E48"/>
  <c r="D48"/>
  <c r="D170" s="1"/>
  <c r="D172" s="1"/>
  <c r="AA41"/>
  <c r="R41"/>
  <c r="Q41"/>
  <c r="N41"/>
  <c r="M41"/>
  <c r="L41"/>
  <c r="K41"/>
  <c r="J41"/>
  <c r="I41"/>
  <c r="H41"/>
  <c r="G41"/>
  <c r="F41"/>
  <c r="E41"/>
  <c r="C41"/>
  <c r="AH31"/>
  <c r="AH170" s="1"/>
  <c r="AH172" s="1"/>
  <c r="AC31"/>
  <c r="AC170" s="1"/>
  <c r="AC172" s="1"/>
  <c r="V31"/>
  <c r="V170" s="1"/>
  <c r="V172" s="1"/>
  <c r="R31"/>
  <c r="P31"/>
  <c r="O31"/>
  <c r="N31"/>
  <c r="M31"/>
  <c r="L31"/>
  <c r="H31"/>
  <c r="F31"/>
  <c r="E31"/>
  <c r="AF24"/>
  <c r="AF164" s="1"/>
  <c r="AF166" s="1"/>
  <c r="Z24"/>
  <c r="Z164" s="1"/>
  <c r="Z166" s="1"/>
  <c r="R24"/>
  <c r="Q24"/>
  <c r="Q164" s="1"/>
  <c r="Q166" s="1"/>
  <c r="P24"/>
  <c r="P164" s="1"/>
  <c r="P166" s="1"/>
  <c r="O24"/>
  <c r="O164" s="1"/>
  <c r="O166" s="1"/>
  <c r="N24"/>
  <c r="M24"/>
  <c r="L24"/>
  <c r="J24"/>
  <c r="H24"/>
  <c r="G24"/>
  <c r="F24"/>
  <c r="E24"/>
  <c r="D24"/>
  <c r="R16"/>
  <c r="R170" s="1"/>
  <c r="R172" s="1"/>
  <c r="Q16"/>
  <c r="Q170" s="1"/>
  <c r="Q172" s="1"/>
  <c r="P16"/>
  <c r="P170" s="1"/>
  <c r="P172" s="1"/>
  <c r="O16"/>
  <c r="O170" s="1"/>
  <c r="O172" s="1"/>
  <c r="N16"/>
  <c r="N170" s="1"/>
  <c r="N172" s="1"/>
  <c r="M16"/>
  <c r="M170" s="1"/>
  <c r="M172" s="1"/>
  <c r="L16"/>
  <c r="L170" s="1"/>
  <c r="L172" s="1"/>
  <c r="K16"/>
  <c r="K170" s="1"/>
  <c r="K172" s="1"/>
  <c r="J16"/>
  <c r="J170" s="1"/>
  <c r="J172" s="1"/>
  <c r="I16"/>
  <c r="I170" s="1"/>
  <c r="I172" s="1"/>
  <c r="H16"/>
  <c r="H170" s="1"/>
  <c r="H172" s="1"/>
  <c r="G16"/>
  <c r="G170" s="1"/>
  <c r="G172" s="1"/>
  <c r="F16"/>
  <c r="F170" s="1"/>
  <c r="F172" s="1"/>
  <c r="E16"/>
  <c r="E170" s="1"/>
  <c r="E172" s="1"/>
  <c r="AE9"/>
  <c r="AE164" s="1"/>
  <c r="AE166" s="1"/>
  <c r="AB9"/>
  <c r="AB164" s="1"/>
  <c r="AB166" s="1"/>
  <c r="AA9"/>
  <c r="AA164" s="1"/>
  <c r="AA166" s="1"/>
  <c r="Y9"/>
  <c r="Y164" s="1"/>
  <c r="Y166" s="1"/>
  <c r="S9"/>
  <c r="S164" s="1"/>
  <c r="S166" s="1"/>
  <c r="R9"/>
  <c r="R164" s="1"/>
  <c r="R166" s="1"/>
  <c r="N9"/>
  <c r="N164" s="1"/>
  <c r="N166" s="1"/>
  <c r="M9"/>
  <c r="M164" s="1"/>
  <c r="M166" s="1"/>
  <c r="L9"/>
  <c r="L164" s="1"/>
  <c r="L166" s="1"/>
  <c r="K9"/>
  <c r="K164" s="1"/>
  <c r="K166" s="1"/>
  <c r="J9"/>
  <c r="J164" s="1"/>
  <c r="J166" s="1"/>
  <c r="I9"/>
  <c r="I164" s="1"/>
  <c r="I166" s="1"/>
  <c r="H9"/>
  <c r="H164" s="1"/>
  <c r="H166" s="1"/>
  <c r="G9"/>
  <c r="G164" s="1"/>
  <c r="G166" s="1"/>
  <c r="F9"/>
  <c r="F164" s="1"/>
  <c r="F166" s="1"/>
  <c r="E9"/>
  <c r="E164" s="1"/>
  <c r="E166" s="1"/>
  <c r="D9"/>
  <c r="D164" s="1"/>
  <c r="D166" s="1"/>
  <c r="C9"/>
  <c r="C164" s="1"/>
  <c r="C166" s="1"/>
  <c r="AJ166" l="1"/>
  <c r="AJ174" s="1"/>
  <c r="AJ172"/>
</calcChain>
</file>

<file path=xl/sharedStrings.xml><?xml version="1.0" encoding="utf-8"?>
<sst xmlns="http://schemas.openxmlformats.org/spreadsheetml/2006/main" count="1213" uniqueCount="171">
  <si>
    <t>1 день</t>
  </si>
  <si>
    <t xml:space="preserve">завтрак </t>
  </si>
  <si>
    <t>выход.г</t>
  </si>
  <si>
    <t>сыр</t>
  </si>
  <si>
    <t>говяд</t>
  </si>
  <si>
    <t>птица</t>
  </si>
  <si>
    <t>раст м</t>
  </si>
  <si>
    <t>сливоч.м</t>
  </si>
  <si>
    <t>хлеб</t>
  </si>
  <si>
    <t>макарон</t>
  </si>
  <si>
    <t>томат</t>
  </si>
  <si>
    <t>мука</t>
  </si>
  <si>
    <t>морковь</t>
  </si>
  <si>
    <t>лук</t>
  </si>
  <si>
    <t>соль</t>
  </si>
  <si>
    <t>картоф</t>
  </si>
  <si>
    <t>капуста св</t>
  </si>
  <si>
    <t>чай</t>
  </si>
  <si>
    <t>сахар</t>
  </si>
  <si>
    <t>молоко</t>
  </si>
  <si>
    <t>какао</t>
  </si>
  <si>
    <t>яблоки</t>
  </si>
  <si>
    <t>лимон</t>
  </si>
  <si>
    <t>гречка</t>
  </si>
  <si>
    <t>рис</t>
  </si>
  <si>
    <t>апельсин</t>
  </si>
  <si>
    <t>йогурт</t>
  </si>
  <si>
    <t>кис"Витошка"</t>
  </si>
  <si>
    <t>свекла</t>
  </si>
  <si>
    <t>сол.огур</t>
  </si>
  <si>
    <t>напиток</t>
  </si>
  <si>
    <t>печенье</t>
  </si>
  <si>
    <t>перловка</t>
  </si>
  <si>
    <t>с/фрукты</t>
  </si>
  <si>
    <t>сыр порц</t>
  </si>
  <si>
    <t>рыба,туш овощ</t>
  </si>
  <si>
    <t>50/60</t>
  </si>
  <si>
    <t>рис припущенный</t>
  </si>
  <si>
    <t>напиток "Витошка</t>
  </si>
  <si>
    <t>итого  на завтрак</t>
  </si>
  <si>
    <t>обед</t>
  </si>
  <si>
    <t>щи</t>
  </si>
  <si>
    <t>250/60</t>
  </si>
  <si>
    <t>птица, припущен в том.соусе</t>
  </si>
  <si>
    <t>50/50</t>
  </si>
  <si>
    <t>макарон отв</t>
  </si>
  <si>
    <t>итого  на обед</t>
  </si>
  <si>
    <t>2 день</t>
  </si>
  <si>
    <t>картофель</t>
  </si>
  <si>
    <t>жаркое по-домашнем</t>
  </si>
  <si>
    <t>50/200</t>
  </si>
  <si>
    <t>масло сливоч</t>
  </si>
  <si>
    <t>чай с сахаром</t>
  </si>
  <si>
    <t>хлеб пшен</t>
  </si>
  <si>
    <t>с-т свекольн с яблок</t>
  </si>
  <si>
    <t>суп горохов</t>
  </si>
  <si>
    <t>рагу овощное с птицей</t>
  </si>
  <si>
    <t>50/100</t>
  </si>
  <si>
    <t>компот с/ф</t>
  </si>
  <si>
    <t>3 день</t>
  </si>
  <si>
    <t>котлеты птиц</t>
  </si>
  <si>
    <t>соус томатн</t>
  </si>
  <si>
    <t>4 день</t>
  </si>
  <si>
    <t>чай с лимоном</t>
  </si>
  <si>
    <t>хлеб пшенич</t>
  </si>
  <si>
    <t>с-т морковн</t>
  </si>
  <si>
    <t>борщ</t>
  </si>
  <si>
    <t>каша гречневая</t>
  </si>
  <si>
    <t>5 день</t>
  </si>
  <si>
    <t>салат из капусты</t>
  </si>
  <si>
    <t>плов из птицы</t>
  </si>
  <si>
    <t>80/170</t>
  </si>
  <si>
    <t>напиток "Витошка"</t>
  </si>
  <si>
    <t>яблоко</t>
  </si>
  <si>
    <t>рас-к  ленингр</t>
  </si>
  <si>
    <t>пюре картофельн</t>
  </si>
  <si>
    <t>6 день</t>
  </si>
  <si>
    <t xml:space="preserve">чай </t>
  </si>
  <si>
    <t>с-т свек с яблок</t>
  </si>
  <si>
    <t>7 день</t>
  </si>
  <si>
    <t>8 день</t>
  </si>
  <si>
    <t>котлеты рыбные</t>
  </si>
  <si>
    <t>9 день</t>
  </si>
  <si>
    <t>кисель "Витошка</t>
  </si>
  <si>
    <t>10 день</t>
  </si>
  <si>
    <t>итого завтрак за 10 дней</t>
  </si>
  <si>
    <t>факт</t>
  </si>
  <si>
    <t>норма</t>
  </si>
  <si>
    <t>цена за 1 кг</t>
  </si>
  <si>
    <t>сумма</t>
  </si>
  <si>
    <t xml:space="preserve">апельсин </t>
  </si>
  <si>
    <t>"Витошка"</t>
  </si>
  <si>
    <t>итого обед за 10 дней</t>
  </si>
  <si>
    <t>горбуша</t>
  </si>
  <si>
    <t>с января 2022 г</t>
  </si>
  <si>
    <t>День:</t>
  </si>
  <si>
    <t>понедельник</t>
  </si>
  <si>
    <t>Неделя:</t>
  </si>
  <si>
    <t>1</t>
  </si>
  <si>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</si>
  <si>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</si>
  <si>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</si>
  <si>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</si>
  <si>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</si>
  <si>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Б</t>
  </si>
  <si>
    <t>Ж</t>
  </si>
  <si>
    <t>У</t>
  </si>
  <si>
    <t>Сыр (порциями)</t>
  </si>
  <si>
    <t>Обед</t>
  </si>
  <si>
    <t>Итого за Обед</t>
  </si>
  <si>
    <t>Итого за день</t>
  </si>
  <si>
    <t>вторник</t>
  </si>
  <si>
    <t>Печенье</t>
  </si>
  <si>
    <t>среда</t>
  </si>
  <si>
    <t>четверг</t>
  </si>
  <si>
    <t>Салат из моркови</t>
  </si>
  <si>
    <t>пятница</t>
  </si>
  <si>
    <t>2</t>
  </si>
  <si>
    <t>Чай с сахаром и лимоном</t>
  </si>
  <si>
    <t>Итого за период</t>
  </si>
  <si>
    <t>"Утверждаю"</t>
  </si>
  <si>
    <t>____________</t>
  </si>
  <si>
    <t>Примерное меню и пищевая ценность приготовляемых блюд</t>
  </si>
  <si>
    <t xml:space="preserve">Рацион: Школьное меню </t>
  </si>
  <si>
    <t xml:space="preserve">Завтрак  </t>
  </si>
  <si>
    <t xml:space="preserve">Рыба, тушенная с овощами (филе минтая) </t>
  </si>
  <si>
    <t>Рис припущенный</t>
  </si>
  <si>
    <t>Напиток витаминизированный "Витошка"</t>
  </si>
  <si>
    <t xml:space="preserve">Хлеб пшеничный обогащенный витаминами для детского питания </t>
  </si>
  <si>
    <t xml:space="preserve">Итого за Завтрак </t>
  </si>
  <si>
    <t>Щи из свежей капусты с мясом птицы</t>
  </si>
  <si>
    <t xml:space="preserve">Мясо птицы, припущенное в томатном соусе </t>
  </si>
  <si>
    <t xml:space="preserve">Макаронные изделия отварные с маслом </t>
  </si>
  <si>
    <t>150/5</t>
  </si>
  <si>
    <t xml:space="preserve">Чай с сахаром </t>
  </si>
  <si>
    <t>Примерное меню и пищевая ценность приготовляемых блюд (лист 2)</t>
  </si>
  <si>
    <t xml:space="preserve">Масло сливочное </t>
  </si>
  <si>
    <t>Жаркое по-домашнему</t>
  </si>
  <si>
    <t xml:space="preserve">Салат из свеклы с яблоками </t>
  </si>
  <si>
    <t>Суп картофельный с горохом с мясом птицы</t>
  </si>
  <si>
    <t>Рагу овощное с  мясом птицы</t>
  </si>
  <si>
    <t xml:space="preserve">Компот из сухофруктов </t>
  </si>
  <si>
    <t>Примерное меню и пищевая ценность приготовляемых блюд (лист 3)</t>
  </si>
  <si>
    <t>60/40</t>
  </si>
  <si>
    <t xml:space="preserve">Итого за Завтрак  </t>
  </si>
  <si>
    <t>200/60</t>
  </si>
  <si>
    <t>Примерное меню и пищевая ценность приготовляемых блюд (лист 4)</t>
  </si>
  <si>
    <t xml:space="preserve">Яблоко </t>
  </si>
  <si>
    <t>Борщ с капустой и картофелем с мясом птицы</t>
  </si>
  <si>
    <t xml:space="preserve">Котлеты из мяса птицы с томатным соусом </t>
  </si>
  <si>
    <t xml:space="preserve">Каша гречневая вязкая с маслом </t>
  </si>
  <si>
    <t>Примерное меню и пищевая ценность приготовляемых блюд (лист 5)</t>
  </si>
  <si>
    <t>Салат из белокочанной капусты с морковью</t>
  </si>
  <si>
    <t xml:space="preserve">Плов из мяса птицы </t>
  </si>
  <si>
    <t>Рассольник ленинградский с мясом птицы</t>
  </si>
  <si>
    <t xml:space="preserve">Картофельное пюре </t>
  </si>
  <si>
    <t>Примерное меню и пищевая ценность приготовляемых блюд (лист 6)</t>
  </si>
  <si>
    <t>Примерное меню и пищевая ценность приготовляемых блюд (лист 7)</t>
  </si>
  <si>
    <t>Жаркое по-домашнему из мяса птицы</t>
  </si>
  <si>
    <t>Примерное меню и пищевая ценность приготовляемых блюд (лист 8)</t>
  </si>
  <si>
    <t xml:space="preserve">Котлеты из мяса птицы </t>
  </si>
  <si>
    <t>Какао</t>
  </si>
  <si>
    <t>Примерное меню и пищевая ценность приготовляемых блюд (лист 9)</t>
  </si>
  <si>
    <t>Каша гречневая вязкая с маслом с соусом томатным</t>
  </si>
  <si>
    <t>150/40</t>
  </si>
  <si>
    <t>Кисель витаминизированный "Витошка"</t>
  </si>
  <si>
    <t>Примерное меню и пищевая ценность приготовляемых блюд (лист 10)</t>
  </si>
  <si>
    <t xml:space="preserve">Рыба, тушенная с овощами </t>
  </si>
  <si>
    <t>Котлеты рыбные с томатным соусом</t>
  </si>
  <si>
    <t>Тулибаев А.М.</t>
  </si>
  <si>
    <t>Директор МОБУ СОШ с. Ишемгул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</si>
</sst>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u/>
      <sz val="8"/>
      <name val="Arial"/>
    </font>
    <font>
      <b/>
      <sz val="12"/>
      <name val="Arial"/>
    </font>
    <font>
      <b/>
      <sz val="8"/>
      <name val="Arial"/>
    </font>
    <font>
      <sz val="11"/>
      <name val="Calibri"/>
      <family val="2"/>
      <charset val="204"/>
      <scheme val="minor"/>
    </font>
    <font>
      <sz val="11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b/>
      <sz val="11"/>
      <name val="Cambria"/>
      <family val="1"/>
      <charset val="204"/>
      <scheme val="major"/>
    </font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3" borderId="1" xfId="0" applyFont="1" applyFill="1" applyBorder="1"/>
    <xf numFmtId="0" fontId="1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6" borderId="1" xfId="0" applyFont="1" applyFill="1" applyBorder="1"/>
    <xf numFmtId="0" fontId="1" fillId="4" borderId="1" xfId="0" applyFont="1" applyFill="1" applyBorder="1" applyAlignment="1">
      <alignment horizontal="left"/>
    </xf>
    <xf numFmtId="0" fontId="2" fillId="7" borderId="1" xfId="0" applyFont="1" applyFill="1" applyBorder="1"/>
    <xf numFmtId="0" fontId="1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0" fontId="2" fillId="9" borderId="1" xfId="0" applyFont="1" applyFill="1" applyBorder="1"/>
    <xf numFmtId="0" fontId="2" fillId="10" borderId="1" xfId="0" applyFont="1" applyFill="1" applyBorder="1"/>
    <xf numFmtId="0" fontId="2" fillId="0" borderId="1" xfId="0" applyFont="1" applyBorder="1" applyAlignment="1">
      <alignment horizontal="left"/>
    </xf>
    <xf numFmtId="0" fontId="1" fillId="11" borderId="1" xfId="0" applyFont="1" applyFill="1" applyBorder="1"/>
    <xf numFmtId="0" fontId="2" fillId="11" borderId="1" xfId="0" applyFont="1" applyFill="1" applyBorder="1" applyAlignment="1">
      <alignment horizontal="center"/>
    </xf>
    <xf numFmtId="0" fontId="2" fillId="11" borderId="1" xfId="0" applyFont="1" applyFill="1" applyBorder="1"/>
    <xf numFmtId="0" fontId="0" fillId="4" borderId="0" xfId="0" applyFill="1"/>
    <xf numFmtId="0" fontId="3" fillId="0" borderId="0" xfId="0" applyFont="1" applyFill="1"/>
    <xf numFmtId="0" fontId="0" fillId="0" borderId="0" xfId="0" applyFill="1"/>
    <xf numFmtId="0" fontId="5" fillId="0" borderId="0" xfId="0" applyFont="1" applyFill="1"/>
    <xf numFmtId="0" fontId="5" fillId="0" borderId="0" xfId="0" applyNumberFormat="1" applyFont="1" applyFill="1" applyAlignment="1">
      <alignment horizontal="right"/>
    </xf>
    <xf numFmtId="0" fontId="0" fillId="0" borderId="0" xfId="0" applyNumberFormat="1" applyFill="1" applyAlignment="1">
      <alignment horizontal="left"/>
    </xf>
    <xf numFmtId="0" fontId="0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/>
    </xf>
    <xf numFmtId="2" fontId="0" fillId="0" borderId="0" xfId="0" applyNumberFormat="1"/>
    <xf numFmtId="0" fontId="5" fillId="0" borderId="0" xfId="0" applyFont="1" applyFill="1" applyBorder="1" applyAlignment="1">
      <alignment indent="1"/>
    </xf>
    <xf numFmtId="1" fontId="0" fillId="0" borderId="9" xfId="0" applyNumberFormat="1" applyFill="1" applyBorder="1" applyAlignment="1">
      <alignment horizontal="center" vertical="top"/>
    </xf>
    <xf numFmtId="2" fontId="0" fillId="0" borderId="9" xfId="0" applyNumberFormat="1" applyFill="1" applyBorder="1" applyAlignment="1">
      <alignment horizontal="center" vertical="top"/>
    </xf>
    <xf numFmtId="0" fontId="0" fillId="0" borderId="9" xfId="0" applyFill="1" applyBorder="1" applyAlignment="1">
      <alignment horizontal="center" vertical="top"/>
    </xf>
    <xf numFmtId="0" fontId="0" fillId="0" borderId="10" xfId="0" applyFill="1" applyBorder="1" applyAlignment="1">
      <alignment horizontal="center" vertical="top"/>
    </xf>
    <xf numFmtId="2" fontId="0" fillId="0" borderId="10" xfId="0" applyNumberFormat="1" applyFill="1" applyBorder="1" applyAlignment="1">
      <alignment horizontal="center" vertical="top"/>
    </xf>
    <xf numFmtId="164" fontId="0" fillId="0" borderId="9" xfId="0" applyNumberFormat="1" applyFill="1" applyBorder="1" applyAlignment="1">
      <alignment horizontal="center" vertical="top"/>
    </xf>
    <xf numFmtId="0" fontId="5" fillId="0" borderId="1" xfId="0" applyFont="1" applyFill="1" applyBorder="1" applyAlignment="1"/>
    <xf numFmtId="2" fontId="0" fillId="0" borderId="1" xfId="0" applyNumberFormat="1" applyFont="1" applyFill="1" applyBorder="1" applyAlignment="1">
      <alignment horizontal="center" vertical="top"/>
    </xf>
    <xf numFmtId="164" fontId="0" fillId="0" borderId="1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wrapText="1"/>
    </xf>
    <xf numFmtId="0" fontId="0" fillId="0" borderId="0" xfId="0" applyNumberFormat="1" applyAlignment="1">
      <alignment horizontal="right"/>
    </xf>
    <xf numFmtId="0" fontId="5" fillId="0" borderId="0" xfId="0" applyFont="1"/>
    <xf numFmtId="0" fontId="6" fillId="0" borderId="0" xfId="0" applyFont="1" applyFill="1" applyBorder="1" applyAlignment="1">
      <alignment vertical="top"/>
    </xf>
    <xf numFmtId="0" fontId="7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1" fontId="8" fillId="0" borderId="9" xfId="0" applyNumberFormat="1" applyFont="1" applyFill="1" applyBorder="1" applyAlignment="1">
      <alignment horizontal="center" vertical="top"/>
    </xf>
    <xf numFmtId="2" fontId="8" fillId="0" borderId="9" xfId="0" applyNumberFormat="1" applyFont="1" applyFill="1" applyBorder="1" applyAlignment="1">
      <alignment horizontal="center" vertical="top"/>
    </xf>
    <xf numFmtId="0" fontId="8" fillId="0" borderId="9" xfId="0" applyFont="1" applyFill="1" applyBorder="1" applyAlignment="1">
      <alignment horizontal="center" vertical="top"/>
    </xf>
    <xf numFmtId="0" fontId="8" fillId="0" borderId="0" xfId="0" applyFont="1"/>
    <xf numFmtId="2" fontId="8" fillId="0" borderId="0" xfId="0" applyNumberFormat="1" applyFont="1"/>
    <xf numFmtId="0" fontId="7" fillId="0" borderId="0" xfId="0" applyFont="1" applyFill="1" applyBorder="1" applyAlignment="1">
      <alignment vertical="top"/>
    </xf>
    <xf numFmtId="0" fontId="9" fillId="0" borderId="0" xfId="0" applyFont="1" applyFill="1" applyBorder="1" applyAlignment="1">
      <alignment indent="1"/>
    </xf>
    <xf numFmtId="1" fontId="10" fillId="0" borderId="9" xfId="0" applyNumberFormat="1" applyFont="1" applyFill="1" applyBorder="1" applyAlignment="1">
      <alignment horizontal="center" vertical="top"/>
    </xf>
    <xf numFmtId="2" fontId="10" fillId="0" borderId="9" xfId="0" applyNumberFormat="1" applyFont="1" applyFill="1" applyBorder="1" applyAlignment="1">
      <alignment horizontal="center" vertical="top"/>
    </xf>
    <xf numFmtId="0" fontId="10" fillId="0" borderId="9" xfId="0" applyFont="1" applyFill="1" applyBorder="1" applyAlignment="1">
      <alignment horizontal="center" vertical="top"/>
    </xf>
    <xf numFmtId="0" fontId="10" fillId="0" borderId="0" xfId="0" applyFont="1"/>
    <xf numFmtId="2" fontId="10" fillId="0" borderId="0" xfId="0" applyNumberFormat="1" applyFont="1"/>
    <xf numFmtId="0" fontId="11" fillId="0" borderId="0" xfId="0" applyFont="1" applyFill="1" applyBorder="1" applyAlignment="1">
      <alignment indent="1"/>
    </xf>
    <xf numFmtId="0" fontId="6" fillId="0" borderId="0" xfId="0" applyFont="1" applyAlignment="1">
      <alignment horizontal="center"/>
    </xf>
    <xf numFmtId="0" fontId="6" fillId="0" borderId="0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9" xfId="0" applyFill="1" applyBorder="1" applyAlignment="1">
      <alignment horizontal="left" vertical="top" wrapText="1"/>
    </xf>
    <xf numFmtId="0" fontId="5" fillId="0" borderId="1" xfId="0" applyFont="1" applyFill="1" applyBorder="1"/>
    <xf numFmtId="0" fontId="5" fillId="0" borderId="1" xfId="0" applyFont="1" applyFill="1" applyBorder="1" applyAlignment="1">
      <alignment indent="1"/>
    </xf>
    <xf numFmtId="0" fontId="5" fillId="0" borderId="0" xfId="0" applyNumberFormat="1" applyFont="1" applyFill="1" applyAlignment="1">
      <alignment horizontal="left"/>
    </xf>
    <xf numFmtId="1" fontId="0" fillId="0" borderId="1" xfId="0" applyNumberFormat="1" applyFont="1" applyFill="1" applyBorder="1" applyAlignment="1">
      <alignment horizontal="center"/>
    </xf>
    <xf numFmtId="0" fontId="0" fillId="0" borderId="0" xfId="0" applyNumberFormat="1" applyFill="1" applyAlignment="1">
      <alignment horizontal="left"/>
    </xf>
    <xf numFmtId="0" fontId="0" fillId="0" borderId="0" xfId="0" applyNumberFormat="1" applyFill="1" applyAlignment="1">
      <alignment horizontal="center"/>
    </xf>
    <xf numFmtId="0" fontId="5" fillId="0" borderId="0" xfId="0" applyNumberFormat="1" applyFont="1" applyFill="1" applyAlignment="1">
      <alignment horizontal="right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left" vertical="top" wrapText="1"/>
    </xf>
    <xf numFmtId="0" fontId="0" fillId="0" borderId="12" xfId="0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4" fillId="0" borderId="0" xfId="0" applyNumberFormat="1" applyFont="1" applyFill="1" applyAlignment="1">
      <alignment horizontal="center"/>
    </xf>
    <xf numFmtId="0" fontId="5" fillId="0" borderId="9" xfId="0" applyFont="1" applyFill="1" applyBorder="1" applyAlignment="1">
      <alignment horizontal="left"/>
    </xf>
    <xf numFmtId="0" fontId="5" fillId="0" borderId="13" xfId="0" applyFont="1" applyFill="1" applyBorder="1" applyAlignment="1">
      <alignment horizontal="center"/>
    </xf>
    <xf numFmtId="0" fontId="0" fillId="0" borderId="14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left" wrapText="1"/>
    </xf>
    <xf numFmtId="0" fontId="5" fillId="0" borderId="4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9525</xdr:colOff>
      <xdr:row>212</xdr:row>
      <xdr:rowOff>42862</xdr:rowOff>
    </xdr:from>
    <xdr:ext cx="65" cy="172227"/>
    <xdr:sp macro="" textlink="">
      <xdr:nvSpPr>
        <xdr:cNvPr id="2" name="TextBox 1"/>
        <xdr:cNvSpPr txBox="1"/>
      </xdr:nvSpPr>
      <xdr:spPr>
        <a:xfrm>
          <a:off x="8258175" y="363616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175"/>
  <sheetViews>
    <sheetView topLeftCell="A115" zoomScale="75" zoomScaleNormal="75" workbookViewId="0">
      <selection activeCell="A168" sqref="A168"/>
    </sheetView>
  </sheetViews>
  <sheetFormatPr defaultRowHeight="12.75"/>
  <cols>
    <col min="1" max="1" width="11.140625" style="7" customWidth="1"/>
    <col min="2" max="2" width="4.5703125" style="6" customWidth="1"/>
    <col min="3" max="4" width="4.42578125" style="7" customWidth="1"/>
    <col min="5" max="5" width="4.5703125" style="7" customWidth="1"/>
    <col min="6" max="6" width="5.28515625" style="7" customWidth="1"/>
    <col min="7" max="7" width="6" style="7" customWidth="1"/>
    <col min="8" max="8" width="4.7109375" style="7" customWidth="1"/>
    <col min="9" max="9" width="5.5703125" style="7" customWidth="1"/>
    <col min="10" max="10" width="4.28515625" style="7" bestFit="1" customWidth="1"/>
    <col min="11" max="11" width="5.140625" style="7" customWidth="1"/>
    <col min="12" max="12" width="6.28515625" style="7" customWidth="1"/>
    <col min="13" max="13" width="5.28515625" style="7" bestFit="1" customWidth="1"/>
    <col min="14" max="14" width="5.140625" style="7" customWidth="1"/>
    <col min="15" max="15" width="5.28515625" style="7" customWidth="1"/>
    <col min="16" max="16" width="5" style="7" customWidth="1"/>
    <col min="17" max="17" width="4.5703125" style="7" customWidth="1"/>
    <col min="18" max="18" width="5" style="7" customWidth="1"/>
    <col min="19" max="19" width="5.5703125" style="8" customWidth="1"/>
    <col min="20" max="20" width="5.7109375" style="7" customWidth="1"/>
    <col min="21" max="21" width="4.7109375" style="7" customWidth="1"/>
    <col min="22" max="22" width="6.28515625" style="7" customWidth="1"/>
    <col min="23" max="23" width="5.5703125" style="7" customWidth="1"/>
    <col min="24" max="24" width="5.85546875" style="7" customWidth="1"/>
    <col min="25" max="26" width="4.7109375" style="7" customWidth="1"/>
    <col min="27" max="27" width="6.28515625" style="8" customWidth="1"/>
    <col min="28" max="28" width="5.7109375" style="7" customWidth="1"/>
    <col min="29" max="29" width="6.28515625" style="7" customWidth="1"/>
    <col min="30" max="30" width="5.7109375" style="7" customWidth="1"/>
    <col min="31" max="31" width="5.5703125" style="7" customWidth="1"/>
    <col min="32" max="32" width="6.42578125" style="7" customWidth="1"/>
    <col min="33" max="33" width="5.5703125" style="7" customWidth="1"/>
    <col min="34" max="34" width="6" style="7" customWidth="1"/>
    <col min="35" max="35" width="5.85546875" style="7" customWidth="1"/>
    <col min="36" max="256" width="9.140625" style="7"/>
    <col min="257" max="257" width="10.7109375" style="7" customWidth="1"/>
    <col min="258" max="258" width="4.5703125" style="7" customWidth="1"/>
    <col min="259" max="259" width="4.42578125" style="7" customWidth="1"/>
    <col min="260" max="260" width="4.5703125" style="7" customWidth="1"/>
    <col min="261" max="261" width="5.28515625" style="7" customWidth="1"/>
    <col min="262" max="262" width="6" style="7" customWidth="1"/>
    <col min="263" max="263" width="5.140625" style="7" customWidth="1"/>
    <col min="264" max="264" width="5.5703125" style="7" customWidth="1"/>
    <col min="265" max="265" width="4.28515625" style="7" bestFit="1" customWidth="1"/>
    <col min="266" max="266" width="5.140625" style="7" customWidth="1"/>
    <col min="267" max="267" width="6.28515625" style="7" customWidth="1"/>
    <col min="268" max="268" width="5.28515625" style="7" bestFit="1" customWidth="1"/>
    <col min="269" max="269" width="5.140625" style="7" customWidth="1"/>
    <col min="270" max="270" width="5.28515625" style="7" customWidth="1"/>
    <col min="271" max="271" width="5" style="7" customWidth="1"/>
    <col min="272" max="272" width="4.5703125" style="7" customWidth="1"/>
    <col min="273" max="273" width="5" style="7" customWidth="1"/>
    <col min="274" max="274" width="5.5703125" style="7" customWidth="1"/>
    <col min="275" max="275" width="5.7109375" style="7" customWidth="1"/>
    <col min="276" max="276" width="4.7109375" style="7" customWidth="1"/>
    <col min="277" max="277" width="5.28515625" style="7" customWidth="1"/>
    <col min="278" max="278" width="5.5703125" style="7" customWidth="1"/>
    <col min="279" max="279" width="5.7109375" style="7" customWidth="1"/>
    <col min="280" max="280" width="5.85546875" style="7" customWidth="1"/>
    <col min="281" max="281" width="4.7109375" style="7" customWidth="1"/>
    <col min="282" max="282" width="6.28515625" style="7" customWidth="1"/>
    <col min="283" max="283" width="5.7109375" style="7" customWidth="1"/>
    <col min="284" max="284" width="6.28515625" style="7" customWidth="1"/>
    <col min="285" max="285" width="5.7109375" style="7" customWidth="1"/>
    <col min="286" max="286" width="5.5703125" style="7" customWidth="1"/>
    <col min="287" max="287" width="6.42578125" style="7" customWidth="1"/>
    <col min="288" max="288" width="5.5703125" style="7" customWidth="1"/>
    <col min="289" max="289" width="4.7109375" style="7" customWidth="1"/>
    <col min="290" max="290" width="6" style="7" customWidth="1"/>
    <col min="291" max="291" width="5.85546875" style="7" customWidth="1"/>
    <col min="292" max="512" width="9.140625" style="7"/>
    <col min="513" max="513" width="10.7109375" style="7" customWidth="1"/>
    <col min="514" max="514" width="4.5703125" style="7" customWidth="1"/>
    <col min="515" max="515" width="4.42578125" style="7" customWidth="1"/>
    <col min="516" max="516" width="4.5703125" style="7" customWidth="1"/>
    <col min="517" max="517" width="5.28515625" style="7" customWidth="1"/>
    <col min="518" max="518" width="6" style="7" customWidth="1"/>
    <col min="519" max="519" width="5.140625" style="7" customWidth="1"/>
    <col min="520" max="520" width="5.5703125" style="7" customWidth="1"/>
    <col min="521" max="521" width="4.28515625" style="7" bestFit="1" customWidth="1"/>
    <col min="522" max="522" width="5.140625" style="7" customWidth="1"/>
    <col min="523" max="523" width="6.28515625" style="7" customWidth="1"/>
    <col min="524" max="524" width="5.28515625" style="7" bestFit="1" customWidth="1"/>
    <col min="525" max="525" width="5.140625" style="7" customWidth="1"/>
    <col min="526" max="526" width="5.28515625" style="7" customWidth="1"/>
    <col min="527" max="527" width="5" style="7" customWidth="1"/>
    <col min="528" max="528" width="4.5703125" style="7" customWidth="1"/>
    <col min="529" max="529" width="5" style="7" customWidth="1"/>
    <col min="530" max="530" width="5.5703125" style="7" customWidth="1"/>
    <col min="531" max="531" width="5.7109375" style="7" customWidth="1"/>
    <col min="532" max="532" width="4.7109375" style="7" customWidth="1"/>
    <col min="533" max="533" width="5.28515625" style="7" customWidth="1"/>
    <col min="534" max="534" width="5.5703125" style="7" customWidth="1"/>
    <col min="535" max="535" width="5.7109375" style="7" customWidth="1"/>
    <col min="536" max="536" width="5.85546875" style="7" customWidth="1"/>
    <col min="537" max="537" width="4.7109375" style="7" customWidth="1"/>
    <col min="538" max="538" width="6.28515625" style="7" customWidth="1"/>
    <col min="539" max="539" width="5.7109375" style="7" customWidth="1"/>
    <col min="540" max="540" width="6.28515625" style="7" customWidth="1"/>
    <col min="541" max="541" width="5.7109375" style="7" customWidth="1"/>
    <col min="542" max="542" width="5.5703125" style="7" customWidth="1"/>
    <col min="543" max="543" width="6.42578125" style="7" customWidth="1"/>
    <col min="544" max="544" width="5.5703125" style="7" customWidth="1"/>
    <col min="545" max="545" width="4.7109375" style="7" customWidth="1"/>
    <col min="546" max="546" width="6" style="7" customWidth="1"/>
    <col min="547" max="547" width="5.85546875" style="7" customWidth="1"/>
    <col min="548" max="768" width="9.140625" style="7"/>
    <col min="769" max="769" width="10.7109375" style="7" customWidth="1"/>
    <col min="770" max="770" width="4.5703125" style="7" customWidth="1"/>
    <col min="771" max="771" width="4.42578125" style="7" customWidth="1"/>
    <col min="772" max="772" width="4.5703125" style="7" customWidth="1"/>
    <col min="773" max="773" width="5.28515625" style="7" customWidth="1"/>
    <col min="774" max="774" width="6" style="7" customWidth="1"/>
    <col min="775" max="775" width="5.140625" style="7" customWidth="1"/>
    <col min="776" max="776" width="5.5703125" style="7" customWidth="1"/>
    <col min="777" max="777" width="4.28515625" style="7" bestFit="1" customWidth="1"/>
    <col min="778" max="778" width="5.140625" style="7" customWidth="1"/>
    <col min="779" max="779" width="6.28515625" style="7" customWidth="1"/>
    <col min="780" max="780" width="5.28515625" style="7" bestFit="1" customWidth="1"/>
    <col min="781" max="781" width="5.140625" style="7" customWidth="1"/>
    <col min="782" max="782" width="5.28515625" style="7" customWidth="1"/>
    <col min="783" max="783" width="5" style="7" customWidth="1"/>
    <col min="784" max="784" width="4.5703125" style="7" customWidth="1"/>
    <col min="785" max="785" width="5" style="7" customWidth="1"/>
    <col min="786" max="786" width="5.5703125" style="7" customWidth="1"/>
    <col min="787" max="787" width="5.7109375" style="7" customWidth="1"/>
    <col min="788" max="788" width="4.7109375" style="7" customWidth="1"/>
    <col min="789" max="789" width="5.28515625" style="7" customWidth="1"/>
    <col min="790" max="790" width="5.5703125" style="7" customWidth="1"/>
    <col min="791" max="791" width="5.7109375" style="7" customWidth="1"/>
    <col min="792" max="792" width="5.85546875" style="7" customWidth="1"/>
    <col min="793" max="793" width="4.7109375" style="7" customWidth="1"/>
    <col min="794" max="794" width="6.28515625" style="7" customWidth="1"/>
    <col min="795" max="795" width="5.7109375" style="7" customWidth="1"/>
    <col min="796" max="796" width="6.28515625" style="7" customWidth="1"/>
    <col min="797" max="797" width="5.7109375" style="7" customWidth="1"/>
    <col min="798" max="798" width="5.5703125" style="7" customWidth="1"/>
    <col min="799" max="799" width="6.42578125" style="7" customWidth="1"/>
    <col min="800" max="800" width="5.5703125" style="7" customWidth="1"/>
    <col min="801" max="801" width="4.7109375" style="7" customWidth="1"/>
    <col min="802" max="802" width="6" style="7" customWidth="1"/>
    <col min="803" max="803" width="5.85546875" style="7" customWidth="1"/>
    <col min="804" max="1024" width="9.140625" style="7"/>
    <col min="1025" max="1025" width="10.7109375" style="7" customWidth="1"/>
    <col min="1026" max="1026" width="4.5703125" style="7" customWidth="1"/>
    <col min="1027" max="1027" width="4.42578125" style="7" customWidth="1"/>
    <col min="1028" max="1028" width="4.5703125" style="7" customWidth="1"/>
    <col min="1029" max="1029" width="5.28515625" style="7" customWidth="1"/>
    <col min="1030" max="1030" width="6" style="7" customWidth="1"/>
    <col min="1031" max="1031" width="5.140625" style="7" customWidth="1"/>
    <col min="1032" max="1032" width="5.5703125" style="7" customWidth="1"/>
    <col min="1033" max="1033" width="4.28515625" style="7" bestFit="1" customWidth="1"/>
    <col min="1034" max="1034" width="5.140625" style="7" customWidth="1"/>
    <col min="1035" max="1035" width="6.28515625" style="7" customWidth="1"/>
    <col min="1036" max="1036" width="5.28515625" style="7" bestFit="1" customWidth="1"/>
    <col min="1037" max="1037" width="5.140625" style="7" customWidth="1"/>
    <col min="1038" max="1038" width="5.28515625" style="7" customWidth="1"/>
    <col min="1039" max="1039" width="5" style="7" customWidth="1"/>
    <col min="1040" max="1040" width="4.5703125" style="7" customWidth="1"/>
    <col min="1041" max="1041" width="5" style="7" customWidth="1"/>
    <col min="1042" max="1042" width="5.5703125" style="7" customWidth="1"/>
    <col min="1043" max="1043" width="5.7109375" style="7" customWidth="1"/>
    <col min="1044" max="1044" width="4.7109375" style="7" customWidth="1"/>
    <col min="1045" max="1045" width="5.28515625" style="7" customWidth="1"/>
    <col min="1046" max="1046" width="5.5703125" style="7" customWidth="1"/>
    <col min="1047" max="1047" width="5.7109375" style="7" customWidth="1"/>
    <col min="1048" max="1048" width="5.85546875" style="7" customWidth="1"/>
    <col min="1049" max="1049" width="4.7109375" style="7" customWidth="1"/>
    <col min="1050" max="1050" width="6.28515625" style="7" customWidth="1"/>
    <col min="1051" max="1051" width="5.7109375" style="7" customWidth="1"/>
    <col min="1052" max="1052" width="6.28515625" style="7" customWidth="1"/>
    <col min="1053" max="1053" width="5.7109375" style="7" customWidth="1"/>
    <col min="1054" max="1054" width="5.5703125" style="7" customWidth="1"/>
    <col min="1055" max="1055" width="6.42578125" style="7" customWidth="1"/>
    <col min="1056" max="1056" width="5.5703125" style="7" customWidth="1"/>
    <col min="1057" max="1057" width="4.7109375" style="7" customWidth="1"/>
    <col min="1058" max="1058" width="6" style="7" customWidth="1"/>
    <col min="1059" max="1059" width="5.85546875" style="7" customWidth="1"/>
    <col min="1060" max="1280" width="9.140625" style="7"/>
    <col min="1281" max="1281" width="10.7109375" style="7" customWidth="1"/>
    <col min="1282" max="1282" width="4.5703125" style="7" customWidth="1"/>
    <col min="1283" max="1283" width="4.42578125" style="7" customWidth="1"/>
    <col min="1284" max="1284" width="4.5703125" style="7" customWidth="1"/>
    <col min="1285" max="1285" width="5.28515625" style="7" customWidth="1"/>
    <col min="1286" max="1286" width="6" style="7" customWidth="1"/>
    <col min="1287" max="1287" width="5.140625" style="7" customWidth="1"/>
    <col min="1288" max="1288" width="5.5703125" style="7" customWidth="1"/>
    <col min="1289" max="1289" width="4.28515625" style="7" bestFit="1" customWidth="1"/>
    <col min="1290" max="1290" width="5.140625" style="7" customWidth="1"/>
    <col min="1291" max="1291" width="6.28515625" style="7" customWidth="1"/>
    <col min="1292" max="1292" width="5.28515625" style="7" bestFit="1" customWidth="1"/>
    <col min="1293" max="1293" width="5.140625" style="7" customWidth="1"/>
    <col min="1294" max="1294" width="5.28515625" style="7" customWidth="1"/>
    <col min="1295" max="1295" width="5" style="7" customWidth="1"/>
    <col min="1296" max="1296" width="4.5703125" style="7" customWidth="1"/>
    <col min="1297" max="1297" width="5" style="7" customWidth="1"/>
    <col min="1298" max="1298" width="5.5703125" style="7" customWidth="1"/>
    <col min="1299" max="1299" width="5.7109375" style="7" customWidth="1"/>
    <col min="1300" max="1300" width="4.7109375" style="7" customWidth="1"/>
    <col min="1301" max="1301" width="5.28515625" style="7" customWidth="1"/>
    <col min="1302" max="1302" width="5.5703125" style="7" customWidth="1"/>
    <col min="1303" max="1303" width="5.7109375" style="7" customWidth="1"/>
    <col min="1304" max="1304" width="5.85546875" style="7" customWidth="1"/>
    <col min="1305" max="1305" width="4.7109375" style="7" customWidth="1"/>
    <col min="1306" max="1306" width="6.28515625" style="7" customWidth="1"/>
    <col min="1307" max="1307" width="5.7109375" style="7" customWidth="1"/>
    <col min="1308" max="1308" width="6.28515625" style="7" customWidth="1"/>
    <col min="1309" max="1309" width="5.7109375" style="7" customWidth="1"/>
    <col min="1310" max="1310" width="5.5703125" style="7" customWidth="1"/>
    <col min="1311" max="1311" width="6.42578125" style="7" customWidth="1"/>
    <col min="1312" max="1312" width="5.5703125" style="7" customWidth="1"/>
    <col min="1313" max="1313" width="4.7109375" style="7" customWidth="1"/>
    <col min="1314" max="1314" width="6" style="7" customWidth="1"/>
    <col min="1315" max="1315" width="5.85546875" style="7" customWidth="1"/>
    <col min="1316" max="1536" width="9.140625" style="7"/>
    <col min="1537" max="1537" width="10.7109375" style="7" customWidth="1"/>
    <col min="1538" max="1538" width="4.5703125" style="7" customWidth="1"/>
    <col min="1539" max="1539" width="4.42578125" style="7" customWidth="1"/>
    <col min="1540" max="1540" width="4.5703125" style="7" customWidth="1"/>
    <col min="1541" max="1541" width="5.28515625" style="7" customWidth="1"/>
    <col min="1542" max="1542" width="6" style="7" customWidth="1"/>
    <col min="1543" max="1543" width="5.140625" style="7" customWidth="1"/>
    <col min="1544" max="1544" width="5.5703125" style="7" customWidth="1"/>
    <col min="1545" max="1545" width="4.28515625" style="7" bestFit="1" customWidth="1"/>
    <col min="1546" max="1546" width="5.140625" style="7" customWidth="1"/>
    <col min="1547" max="1547" width="6.28515625" style="7" customWidth="1"/>
    <col min="1548" max="1548" width="5.28515625" style="7" bestFit="1" customWidth="1"/>
    <col min="1549" max="1549" width="5.140625" style="7" customWidth="1"/>
    <col min="1550" max="1550" width="5.28515625" style="7" customWidth="1"/>
    <col min="1551" max="1551" width="5" style="7" customWidth="1"/>
    <col min="1552" max="1552" width="4.5703125" style="7" customWidth="1"/>
    <col min="1553" max="1553" width="5" style="7" customWidth="1"/>
    <col min="1554" max="1554" width="5.5703125" style="7" customWidth="1"/>
    <col min="1555" max="1555" width="5.7109375" style="7" customWidth="1"/>
    <col min="1556" max="1556" width="4.7109375" style="7" customWidth="1"/>
    <col min="1557" max="1557" width="5.28515625" style="7" customWidth="1"/>
    <col min="1558" max="1558" width="5.5703125" style="7" customWidth="1"/>
    <col min="1559" max="1559" width="5.7109375" style="7" customWidth="1"/>
    <col min="1560" max="1560" width="5.85546875" style="7" customWidth="1"/>
    <col min="1561" max="1561" width="4.7109375" style="7" customWidth="1"/>
    <col min="1562" max="1562" width="6.28515625" style="7" customWidth="1"/>
    <col min="1563" max="1563" width="5.7109375" style="7" customWidth="1"/>
    <col min="1564" max="1564" width="6.28515625" style="7" customWidth="1"/>
    <col min="1565" max="1565" width="5.7109375" style="7" customWidth="1"/>
    <col min="1566" max="1566" width="5.5703125" style="7" customWidth="1"/>
    <col min="1567" max="1567" width="6.42578125" style="7" customWidth="1"/>
    <col min="1568" max="1568" width="5.5703125" style="7" customWidth="1"/>
    <col min="1569" max="1569" width="4.7109375" style="7" customWidth="1"/>
    <col min="1570" max="1570" width="6" style="7" customWidth="1"/>
    <col min="1571" max="1571" width="5.85546875" style="7" customWidth="1"/>
    <col min="1572" max="1792" width="9.140625" style="7"/>
    <col min="1793" max="1793" width="10.7109375" style="7" customWidth="1"/>
    <col min="1794" max="1794" width="4.5703125" style="7" customWidth="1"/>
    <col min="1795" max="1795" width="4.42578125" style="7" customWidth="1"/>
    <col min="1796" max="1796" width="4.5703125" style="7" customWidth="1"/>
    <col min="1797" max="1797" width="5.28515625" style="7" customWidth="1"/>
    <col min="1798" max="1798" width="6" style="7" customWidth="1"/>
    <col min="1799" max="1799" width="5.140625" style="7" customWidth="1"/>
    <col min="1800" max="1800" width="5.5703125" style="7" customWidth="1"/>
    <col min="1801" max="1801" width="4.28515625" style="7" bestFit="1" customWidth="1"/>
    <col min="1802" max="1802" width="5.140625" style="7" customWidth="1"/>
    <col min="1803" max="1803" width="6.28515625" style="7" customWidth="1"/>
    <col min="1804" max="1804" width="5.28515625" style="7" bestFit="1" customWidth="1"/>
    <col min="1805" max="1805" width="5.140625" style="7" customWidth="1"/>
    <col min="1806" max="1806" width="5.28515625" style="7" customWidth="1"/>
    <col min="1807" max="1807" width="5" style="7" customWidth="1"/>
    <col min="1808" max="1808" width="4.5703125" style="7" customWidth="1"/>
    <col min="1809" max="1809" width="5" style="7" customWidth="1"/>
    <col min="1810" max="1810" width="5.5703125" style="7" customWidth="1"/>
    <col min="1811" max="1811" width="5.7109375" style="7" customWidth="1"/>
    <col min="1812" max="1812" width="4.7109375" style="7" customWidth="1"/>
    <col min="1813" max="1813" width="5.28515625" style="7" customWidth="1"/>
    <col min="1814" max="1814" width="5.5703125" style="7" customWidth="1"/>
    <col min="1815" max="1815" width="5.7109375" style="7" customWidth="1"/>
    <col min="1816" max="1816" width="5.85546875" style="7" customWidth="1"/>
    <col min="1817" max="1817" width="4.7109375" style="7" customWidth="1"/>
    <col min="1818" max="1818" width="6.28515625" style="7" customWidth="1"/>
    <col min="1819" max="1819" width="5.7109375" style="7" customWidth="1"/>
    <col min="1820" max="1820" width="6.28515625" style="7" customWidth="1"/>
    <col min="1821" max="1821" width="5.7109375" style="7" customWidth="1"/>
    <col min="1822" max="1822" width="5.5703125" style="7" customWidth="1"/>
    <col min="1823" max="1823" width="6.42578125" style="7" customWidth="1"/>
    <col min="1824" max="1824" width="5.5703125" style="7" customWidth="1"/>
    <col min="1825" max="1825" width="4.7109375" style="7" customWidth="1"/>
    <col min="1826" max="1826" width="6" style="7" customWidth="1"/>
    <col min="1827" max="1827" width="5.85546875" style="7" customWidth="1"/>
    <col min="1828" max="2048" width="9.140625" style="7"/>
    <col min="2049" max="2049" width="10.7109375" style="7" customWidth="1"/>
    <col min="2050" max="2050" width="4.5703125" style="7" customWidth="1"/>
    <col min="2051" max="2051" width="4.42578125" style="7" customWidth="1"/>
    <col min="2052" max="2052" width="4.5703125" style="7" customWidth="1"/>
    <col min="2053" max="2053" width="5.28515625" style="7" customWidth="1"/>
    <col min="2054" max="2054" width="6" style="7" customWidth="1"/>
    <col min="2055" max="2055" width="5.140625" style="7" customWidth="1"/>
    <col min="2056" max="2056" width="5.5703125" style="7" customWidth="1"/>
    <col min="2057" max="2057" width="4.28515625" style="7" bestFit="1" customWidth="1"/>
    <col min="2058" max="2058" width="5.140625" style="7" customWidth="1"/>
    <col min="2059" max="2059" width="6.28515625" style="7" customWidth="1"/>
    <col min="2060" max="2060" width="5.28515625" style="7" bestFit="1" customWidth="1"/>
    <col min="2061" max="2061" width="5.140625" style="7" customWidth="1"/>
    <col min="2062" max="2062" width="5.28515625" style="7" customWidth="1"/>
    <col min="2063" max="2063" width="5" style="7" customWidth="1"/>
    <col min="2064" max="2064" width="4.5703125" style="7" customWidth="1"/>
    <col min="2065" max="2065" width="5" style="7" customWidth="1"/>
    <col min="2066" max="2066" width="5.5703125" style="7" customWidth="1"/>
    <col min="2067" max="2067" width="5.7109375" style="7" customWidth="1"/>
    <col min="2068" max="2068" width="4.7109375" style="7" customWidth="1"/>
    <col min="2069" max="2069" width="5.28515625" style="7" customWidth="1"/>
    <col min="2070" max="2070" width="5.5703125" style="7" customWidth="1"/>
    <col min="2071" max="2071" width="5.7109375" style="7" customWidth="1"/>
    <col min="2072" max="2072" width="5.85546875" style="7" customWidth="1"/>
    <col min="2073" max="2073" width="4.7109375" style="7" customWidth="1"/>
    <col min="2074" max="2074" width="6.28515625" style="7" customWidth="1"/>
    <col min="2075" max="2075" width="5.7109375" style="7" customWidth="1"/>
    <col min="2076" max="2076" width="6.28515625" style="7" customWidth="1"/>
    <col min="2077" max="2077" width="5.7109375" style="7" customWidth="1"/>
    <col min="2078" max="2078" width="5.5703125" style="7" customWidth="1"/>
    <col min="2079" max="2079" width="6.42578125" style="7" customWidth="1"/>
    <col min="2080" max="2080" width="5.5703125" style="7" customWidth="1"/>
    <col min="2081" max="2081" width="4.7109375" style="7" customWidth="1"/>
    <col min="2082" max="2082" width="6" style="7" customWidth="1"/>
    <col min="2083" max="2083" width="5.85546875" style="7" customWidth="1"/>
    <col min="2084" max="2304" width="9.140625" style="7"/>
    <col min="2305" max="2305" width="10.7109375" style="7" customWidth="1"/>
    <col min="2306" max="2306" width="4.5703125" style="7" customWidth="1"/>
    <col min="2307" max="2307" width="4.42578125" style="7" customWidth="1"/>
    <col min="2308" max="2308" width="4.5703125" style="7" customWidth="1"/>
    <col min="2309" max="2309" width="5.28515625" style="7" customWidth="1"/>
    <col min="2310" max="2310" width="6" style="7" customWidth="1"/>
    <col min="2311" max="2311" width="5.140625" style="7" customWidth="1"/>
    <col min="2312" max="2312" width="5.5703125" style="7" customWidth="1"/>
    <col min="2313" max="2313" width="4.28515625" style="7" bestFit="1" customWidth="1"/>
    <col min="2314" max="2314" width="5.140625" style="7" customWidth="1"/>
    <col min="2315" max="2315" width="6.28515625" style="7" customWidth="1"/>
    <col min="2316" max="2316" width="5.28515625" style="7" bestFit="1" customWidth="1"/>
    <col min="2317" max="2317" width="5.140625" style="7" customWidth="1"/>
    <col min="2318" max="2318" width="5.28515625" style="7" customWidth="1"/>
    <col min="2319" max="2319" width="5" style="7" customWidth="1"/>
    <col min="2320" max="2320" width="4.5703125" style="7" customWidth="1"/>
    <col min="2321" max="2321" width="5" style="7" customWidth="1"/>
    <col min="2322" max="2322" width="5.5703125" style="7" customWidth="1"/>
    <col min="2323" max="2323" width="5.7109375" style="7" customWidth="1"/>
    <col min="2324" max="2324" width="4.7109375" style="7" customWidth="1"/>
    <col min="2325" max="2325" width="5.28515625" style="7" customWidth="1"/>
    <col min="2326" max="2326" width="5.5703125" style="7" customWidth="1"/>
    <col min="2327" max="2327" width="5.7109375" style="7" customWidth="1"/>
    <col min="2328" max="2328" width="5.85546875" style="7" customWidth="1"/>
    <col min="2329" max="2329" width="4.7109375" style="7" customWidth="1"/>
    <col min="2330" max="2330" width="6.28515625" style="7" customWidth="1"/>
    <col min="2331" max="2331" width="5.7109375" style="7" customWidth="1"/>
    <col min="2332" max="2332" width="6.28515625" style="7" customWidth="1"/>
    <col min="2333" max="2333" width="5.7109375" style="7" customWidth="1"/>
    <col min="2334" max="2334" width="5.5703125" style="7" customWidth="1"/>
    <col min="2335" max="2335" width="6.42578125" style="7" customWidth="1"/>
    <col min="2336" max="2336" width="5.5703125" style="7" customWidth="1"/>
    <col min="2337" max="2337" width="4.7109375" style="7" customWidth="1"/>
    <col min="2338" max="2338" width="6" style="7" customWidth="1"/>
    <col min="2339" max="2339" width="5.85546875" style="7" customWidth="1"/>
    <col min="2340" max="2560" width="9.140625" style="7"/>
    <col min="2561" max="2561" width="10.7109375" style="7" customWidth="1"/>
    <col min="2562" max="2562" width="4.5703125" style="7" customWidth="1"/>
    <col min="2563" max="2563" width="4.42578125" style="7" customWidth="1"/>
    <col min="2564" max="2564" width="4.5703125" style="7" customWidth="1"/>
    <col min="2565" max="2565" width="5.28515625" style="7" customWidth="1"/>
    <col min="2566" max="2566" width="6" style="7" customWidth="1"/>
    <col min="2567" max="2567" width="5.140625" style="7" customWidth="1"/>
    <col min="2568" max="2568" width="5.5703125" style="7" customWidth="1"/>
    <col min="2569" max="2569" width="4.28515625" style="7" bestFit="1" customWidth="1"/>
    <col min="2570" max="2570" width="5.140625" style="7" customWidth="1"/>
    <col min="2571" max="2571" width="6.28515625" style="7" customWidth="1"/>
    <col min="2572" max="2572" width="5.28515625" style="7" bestFit="1" customWidth="1"/>
    <col min="2573" max="2573" width="5.140625" style="7" customWidth="1"/>
    <col min="2574" max="2574" width="5.28515625" style="7" customWidth="1"/>
    <col min="2575" max="2575" width="5" style="7" customWidth="1"/>
    <col min="2576" max="2576" width="4.5703125" style="7" customWidth="1"/>
    <col min="2577" max="2577" width="5" style="7" customWidth="1"/>
    <col min="2578" max="2578" width="5.5703125" style="7" customWidth="1"/>
    <col min="2579" max="2579" width="5.7109375" style="7" customWidth="1"/>
    <col min="2580" max="2580" width="4.7109375" style="7" customWidth="1"/>
    <col min="2581" max="2581" width="5.28515625" style="7" customWidth="1"/>
    <col min="2582" max="2582" width="5.5703125" style="7" customWidth="1"/>
    <col min="2583" max="2583" width="5.7109375" style="7" customWidth="1"/>
    <col min="2584" max="2584" width="5.85546875" style="7" customWidth="1"/>
    <col min="2585" max="2585" width="4.7109375" style="7" customWidth="1"/>
    <col min="2586" max="2586" width="6.28515625" style="7" customWidth="1"/>
    <col min="2587" max="2587" width="5.7109375" style="7" customWidth="1"/>
    <col min="2588" max="2588" width="6.28515625" style="7" customWidth="1"/>
    <col min="2589" max="2589" width="5.7109375" style="7" customWidth="1"/>
    <col min="2590" max="2590" width="5.5703125" style="7" customWidth="1"/>
    <col min="2591" max="2591" width="6.42578125" style="7" customWidth="1"/>
    <col min="2592" max="2592" width="5.5703125" style="7" customWidth="1"/>
    <col min="2593" max="2593" width="4.7109375" style="7" customWidth="1"/>
    <col min="2594" max="2594" width="6" style="7" customWidth="1"/>
    <col min="2595" max="2595" width="5.85546875" style="7" customWidth="1"/>
    <col min="2596" max="2816" width="9.140625" style="7"/>
    <col min="2817" max="2817" width="10.7109375" style="7" customWidth="1"/>
    <col min="2818" max="2818" width="4.5703125" style="7" customWidth="1"/>
    <col min="2819" max="2819" width="4.42578125" style="7" customWidth="1"/>
    <col min="2820" max="2820" width="4.5703125" style="7" customWidth="1"/>
    <col min="2821" max="2821" width="5.28515625" style="7" customWidth="1"/>
    <col min="2822" max="2822" width="6" style="7" customWidth="1"/>
    <col min="2823" max="2823" width="5.140625" style="7" customWidth="1"/>
    <col min="2824" max="2824" width="5.5703125" style="7" customWidth="1"/>
    <col min="2825" max="2825" width="4.28515625" style="7" bestFit="1" customWidth="1"/>
    <col min="2826" max="2826" width="5.140625" style="7" customWidth="1"/>
    <col min="2827" max="2827" width="6.28515625" style="7" customWidth="1"/>
    <col min="2828" max="2828" width="5.28515625" style="7" bestFit="1" customWidth="1"/>
    <col min="2829" max="2829" width="5.140625" style="7" customWidth="1"/>
    <col min="2830" max="2830" width="5.28515625" style="7" customWidth="1"/>
    <col min="2831" max="2831" width="5" style="7" customWidth="1"/>
    <col min="2832" max="2832" width="4.5703125" style="7" customWidth="1"/>
    <col min="2833" max="2833" width="5" style="7" customWidth="1"/>
    <col min="2834" max="2834" width="5.5703125" style="7" customWidth="1"/>
    <col min="2835" max="2835" width="5.7109375" style="7" customWidth="1"/>
    <col min="2836" max="2836" width="4.7109375" style="7" customWidth="1"/>
    <col min="2837" max="2837" width="5.28515625" style="7" customWidth="1"/>
    <col min="2838" max="2838" width="5.5703125" style="7" customWidth="1"/>
    <col min="2839" max="2839" width="5.7109375" style="7" customWidth="1"/>
    <col min="2840" max="2840" width="5.85546875" style="7" customWidth="1"/>
    <col min="2841" max="2841" width="4.7109375" style="7" customWidth="1"/>
    <col min="2842" max="2842" width="6.28515625" style="7" customWidth="1"/>
    <col min="2843" max="2843" width="5.7109375" style="7" customWidth="1"/>
    <col min="2844" max="2844" width="6.28515625" style="7" customWidth="1"/>
    <col min="2845" max="2845" width="5.7109375" style="7" customWidth="1"/>
    <col min="2846" max="2846" width="5.5703125" style="7" customWidth="1"/>
    <col min="2847" max="2847" width="6.42578125" style="7" customWidth="1"/>
    <col min="2848" max="2848" width="5.5703125" style="7" customWidth="1"/>
    <col min="2849" max="2849" width="4.7109375" style="7" customWidth="1"/>
    <col min="2850" max="2850" width="6" style="7" customWidth="1"/>
    <col min="2851" max="2851" width="5.85546875" style="7" customWidth="1"/>
    <col min="2852" max="3072" width="9.140625" style="7"/>
    <col min="3073" max="3073" width="10.7109375" style="7" customWidth="1"/>
    <col min="3074" max="3074" width="4.5703125" style="7" customWidth="1"/>
    <col min="3075" max="3075" width="4.42578125" style="7" customWidth="1"/>
    <col min="3076" max="3076" width="4.5703125" style="7" customWidth="1"/>
    <col min="3077" max="3077" width="5.28515625" style="7" customWidth="1"/>
    <col min="3078" max="3078" width="6" style="7" customWidth="1"/>
    <col min="3079" max="3079" width="5.140625" style="7" customWidth="1"/>
    <col min="3080" max="3080" width="5.5703125" style="7" customWidth="1"/>
    <col min="3081" max="3081" width="4.28515625" style="7" bestFit="1" customWidth="1"/>
    <col min="3082" max="3082" width="5.140625" style="7" customWidth="1"/>
    <col min="3083" max="3083" width="6.28515625" style="7" customWidth="1"/>
    <col min="3084" max="3084" width="5.28515625" style="7" bestFit="1" customWidth="1"/>
    <col min="3085" max="3085" width="5.140625" style="7" customWidth="1"/>
    <col min="3086" max="3086" width="5.28515625" style="7" customWidth="1"/>
    <col min="3087" max="3087" width="5" style="7" customWidth="1"/>
    <col min="3088" max="3088" width="4.5703125" style="7" customWidth="1"/>
    <col min="3089" max="3089" width="5" style="7" customWidth="1"/>
    <col min="3090" max="3090" width="5.5703125" style="7" customWidth="1"/>
    <col min="3091" max="3091" width="5.7109375" style="7" customWidth="1"/>
    <col min="3092" max="3092" width="4.7109375" style="7" customWidth="1"/>
    <col min="3093" max="3093" width="5.28515625" style="7" customWidth="1"/>
    <col min="3094" max="3094" width="5.5703125" style="7" customWidth="1"/>
    <col min="3095" max="3095" width="5.7109375" style="7" customWidth="1"/>
    <col min="3096" max="3096" width="5.85546875" style="7" customWidth="1"/>
    <col min="3097" max="3097" width="4.7109375" style="7" customWidth="1"/>
    <col min="3098" max="3098" width="6.28515625" style="7" customWidth="1"/>
    <col min="3099" max="3099" width="5.7109375" style="7" customWidth="1"/>
    <col min="3100" max="3100" width="6.28515625" style="7" customWidth="1"/>
    <col min="3101" max="3101" width="5.7109375" style="7" customWidth="1"/>
    <col min="3102" max="3102" width="5.5703125" style="7" customWidth="1"/>
    <col min="3103" max="3103" width="6.42578125" style="7" customWidth="1"/>
    <col min="3104" max="3104" width="5.5703125" style="7" customWidth="1"/>
    <col min="3105" max="3105" width="4.7109375" style="7" customWidth="1"/>
    <col min="3106" max="3106" width="6" style="7" customWidth="1"/>
    <col min="3107" max="3107" width="5.85546875" style="7" customWidth="1"/>
    <col min="3108" max="3328" width="9.140625" style="7"/>
    <col min="3329" max="3329" width="10.7109375" style="7" customWidth="1"/>
    <col min="3330" max="3330" width="4.5703125" style="7" customWidth="1"/>
    <col min="3331" max="3331" width="4.42578125" style="7" customWidth="1"/>
    <col min="3332" max="3332" width="4.5703125" style="7" customWidth="1"/>
    <col min="3333" max="3333" width="5.28515625" style="7" customWidth="1"/>
    <col min="3334" max="3334" width="6" style="7" customWidth="1"/>
    <col min="3335" max="3335" width="5.140625" style="7" customWidth="1"/>
    <col min="3336" max="3336" width="5.5703125" style="7" customWidth="1"/>
    <col min="3337" max="3337" width="4.28515625" style="7" bestFit="1" customWidth="1"/>
    <col min="3338" max="3338" width="5.140625" style="7" customWidth="1"/>
    <col min="3339" max="3339" width="6.28515625" style="7" customWidth="1"/>
    <col min="3340" max="3340" width="5.28515625" style="7" bestFit="1" customWidth="1"/>
    <col min="3341" max="3341" width="5.140625" style="7" customWidth="1"/>
    <col min="3342" max="3342" width="5.28515625" style="7" customWidth="1"/>
    <col min="3343" max="3343" width="5" style="7" customWidth="1"/>
    <col min="3344" max="3344" width="4.5703125" style="7" customWidth="1"/>
    <col min="3345" max="3345" width="5" style="7" customWidth="1"/>
    <col min="3346" max="3346" width="5.5703125" style="7" customWidth="1"/>
    <col min="3347" max="3347" width="5.7109375" style="7" customWidth="1"/>
    <col min="3348" max="3348" width="4.7109375" style="7" customWidth="1"/>
    <col min="3349" max="3349" width="5.28515625" style="7" customWidth="1"/>
    <col min="3350" max="3350" width="5.5703125" style="7" customWidth="1"/>
    <col min="3351" max="3351" width="5.7109375" style="7" customWidth="1"/>
    <col min="3352" max="3352" width="5.85546875" style="7" customWidth="1"/>
    <col min="3353" max="3353" width="4.7109375" style="7" customWidth="1"/>
    <col min="3354" max="3354" width="6.28515625" style="7" customWidth="1"/>
    <col min="3355" max="3355" width="5.7109375" style="7" customWidth="1"/>
    <col min="3356" max="3356" width="6.28515625" style="7" customWidth="1"/>
    <col min="3357" max="3357" width="5.7109375" style="7" customWidth="1"/>
    <col min="3358" max="3358" width="5.5703125" style="7" customWidth="1"/>
    <col min="3359" max="3359" width="6.42578125" style="7" customWidth="1"/>
    <col min="3360" max="3360" width="5.5703125" style="7" customWidth="1"/>
    <col min="3361" max="3361" width="4.7109375" style="7" customWidth="1"/>
    <col min="3362" max="3362" width="6" style="7" customWidth="1"/>
    <col min="3363" max="3363" width="5.85546875" style="7" customWidth="1"/>
    <col min="3364" max="3584" width="9.140625" style="7"/>
    <col min="3585" max="3585" width="10.7109375" style="7" customWidth="1"/>
    <col min="3586" max="3586" width="4.5703125" style="7" customWidth="1"/>
    <col min="3587" max="3587" width="4.42578125" style="7" customWidth="1"/>
    <col min="3588" max="3588" width="4.5703125" style="7" customWidth="1"/>
    <col min="3589" max="3589" width="5.28515625" style="7" customWidth="1"/>
    <col min="3590" max="3590" width="6" style="7" customWidth="1"/>
    <col min="3591" max="3591" width="5.140625" style="7" customWidth="1"/>
    <col min="3592" max="3592" width="5.5703125" style="7" customWidth="1"/>
    <col min="3593" max="3593" width="4.28515625" style="7" bestFit="1" customWidth="1"/>
    <col min="3594" max="3594" width="5.140625" style="7" customWidth="1"/>
    <col min="3595" max="3595" width="6.28515625" style="7" customWidth="1"/>
    <col min="3596" max="3596" width="5.28515625" style="7" bestFit="1" customWidth="1"/>
    <col min="3597" max="3597" width="5.140625" style="7" customWidth="1"/>
    <col min="3598" max="3598" width="5.28515625" style="7" customWidth="1"/>
    <col min="3599" max="3599" width="5" style="7" customWidth="1"/>
    <col min="3600" max="3600" width="4.5703125" style="7" customWidth="1"/>
    <col min="3601" max="3601" width="5" style="7" customWidth="1"/>
    <col min="3602" max="3602" width="5.5703125" style="7" customWidth="1"/>
    <col min="3603" max="3603" width="5.7109375" style="7" customWidth="1"/>
    <col min="3604" max="3604" width="4.7109375" style="7" customWidth="1"/>
    <col min="3605" max="3605" width="5.28515625" style="7" customWidth="1"/>
    <col min="3606" max="3606" width="5.5703125" style="7" customWidth="1"/>
    <col min="3607" max="3607" width="5.7109375" style="7" customWidth="1"/>
    <col min="3608" max="3608" width="5.85546875" style="7" customWidth="1"/>
    <col min="3609" max="3609" width="4.7109375" style="7" customWidth="1"/>
    <col min="3610" max="3610" width="6.28515625" style="7" customWidth="1"/>
    <col min="3611" max="3611" width="5.7109375" style="7" customWidth="1"/>
    <col min="3612" max="3612" width="6.28515625" style="7" customWidth="1"/>
    <col min="3613" max="3613" width="5.7109375" style="7" customWidth="1"/>
    <col min="3614" max="3614" width="5.5703125" style="7" customWidth="1"/>
    <col min="3615" max="3615" width="6.42578125" style="7" customWidth="1"/>
    <col min="3616" max="3616" width="5.5703125" style="7" customWidth="1"/>
    <col min="3617" max="3617" width="4.7109375" style="7" customWidth="1"/>
    <col min="3618" max="3618" width="6" style="7" customWidth="1"/>
    <col min="3619" max="3619" width="5.85546875" style="7" customWidth="1"/>
    <col min="3620" max="3840" width="9.140625" style="7"/>
    <col min="3841" max="3841" width="10.7109375" style="7" customWidth="1"/>
    <col min="3842" max="3842" width="4.5703125" style="7" customWidth="1"/>
    <col min="3843" max="3843" width="4.42578125" style="7" customWidth="1"/>
    <col min="3844" max="3844" width="4.5703125" style="7" customWidth="1"/>
    <col min="3845" max="3845" width="5.28515625" style="7" customWidth="1"/>
    <col min="3846" max="3846" width="6" style="7" customWidth="1"/>
    <col min="3847" max="3847" width="5.140625" style="7" customWidth="1"/>
    <col min="3848" max="3848" width="5.5703125" style="7" customWidth="1"/>
    <col min="3849" max="3849" width="4.28515625" style="7" bestFit="1" customWidth="1"/>
    <col min="3850" max="3850" width="5.140625" style="7" customWidth="1"/>
    <col min="3851" max="3851" width="6.28515625" style="7" customWidth="1"/>
    <col min="3852" max="3852" width="5.28515625" style="7" bestFit="1" customWidth="1"/>
    <col min="3853" max="3853" width="5.140625" style="7" customWidth="1"/>
    <col min="3854" max="3854" width="5.28515625" style="7" customWidth="1"/>
    <col min="3855" max="3855" width="5" style="7" customWidth="1"/>
    <col min="3856" max="3856" width="4.5703125" style="7" customWidth="1"/>
    <col min="3857" max="3857" width="5" style="7" customWidth="1"/>
    <col min="3858" max="3858" width="5.5703125" style="7" customWidth="1"/>
    <col min="3859" max="3859" width="5.7109375" style="7" customWidth="1"/>
    <col min="3860" max="3860" width="4.7109375" style="7" customWidth="1"/>
    <col min="3861" max="3861" width="5.28515625" style="7" customWidth="1"/>
    <col min="3862" max="3862" width="5.5703125" style="7" customWidth="1"/>
    <col min="3863" max="3863" width="5.7109375" style="7" customWidth="1"/>
    <col min="3864" max="3864" width="5.85546875" style="7" customWidth="1"/>
    <col min="3865" max="3865" width="4.7109375" style="7" customWidth="1"/>
    <col min="3866" max="3866" width="6.28515625" style="7" customWidth="1"/>
    <col min="3867" max="3867" width="5.7109375" style="7" customWidth="1"/>
    <col min="3868" max="3868" width="6.28515625" style="7" customWidth="1"/>
    <col min="3869" max="3869" width="5.7109375" style="7" customWidth="1"/>
    <col min="3870" max="3870" width="5.5703125" style="7" customWidth="1"/>
    <col min="3871" max="3871" width="6.42578125" style="7" customWidth="1"/>
    <col min="3872" max="3872" width="5.5703125" style="7" customWidth="1"/>
    <col min="3873" max="3873" width="4.7109375" style="7" customWidth="1"/>
    <col min="3874" max="3874" width="6" style="7" customWidth="1"/>
    <col min="3875" max="3875" width="5.85546875" style="7" customWidth="1"/>
    <col min="3876" max="4096" width="9.140625" style="7"/>
    <col min="4097" max="4097" width="10.7109375" style="7" customWidth="1"/>
    <col min="4098" max="4098" width="4.5703125" style="7" customWidth="1"/>
    <col min="4099" max="4099" width="4.42578125" style="7" customWidth="1"/>
    <col min="4100" max="4100" width="4.5703125" style="7" customWidth="1"/>
    <col min="4101" max="4101" width="5.28515625" style="7" customWidth="1"/>
    <col min="4102" max="4102" width="6" style="7" customWidth="1"/>
    <col min="4103" max="4103" width="5.140625" style="7" customWidth="1"/>
    <col min="4104" max="4104" width="5.5703125" style="7" customWidth="1"/>
    <col min="4105" max="4105" width="4.28515625" style="7" bestFit="1" customWidth="1"/>
    <col min="4106" max="4106" width="5.140625" style="7" customWidth="1"/>
    <col min="4107" max="4107" width="6.28515625" style="7" customWidth="1"/>
    <col min="4108" max="4108" width="5.28515625" style="7" bestFit="1" customWidth="1"/>
    <col min="4109" max="4109" width="5.140625" style="7" customWidth="1"/>
    <col min="4110" max="4110" width="5.28515625" style="7" customWidth="1"/>
    <col min="4111" max="4111" width="5" style="7" customWidth="1"/>
    <col min="4112" max="4112" width="4.5703125" style="7" customWidth="1"/>
    <col min="4113" max="4113" width="5" style="7" customWidth="1"/>
    <col min="4114" max="4114" width="5.5703125" style="7" customWidth="1"/>
    <col min="4115" max="4115" width="5.7109375" style="7" customWidth="1"/>
    <col min="4116" max="4116" width="4.7109375" style="7" customWidth="1"/>
    <col min="4117" max="4117" width="5.28515625" style="7" customWidth="1"/>
    <col min="4118" max="4118" width="5.5703125" style="7" customWidth="1"/>
    <col min="4119" max="4119" width="5.7109375" style="7" customWidth="1"/>
    <col min="4120" max="4120" width="5.85546875" style="7" customWidth="1"/>
    <col min="4121" max="4121" width="4.7109375" style="7" customWidth="1"/>
    <col min="4122" max="4122" width="6.28515625" style="7" customWidth="1"/>
    <col min="4123" max="4123" width="5.7109375" style="7" customWidth="1"/>
    <col min="4124" max="4124" width="6.28515625" style="7" customWidth="1"/>
    <col min="4125" max="4125" width="5.7109375" style="7" customWidth="1"/>
    <col min="4126" max="4126" width="5.5703125" style="7" customWidth="1"/>
    <col min="4127" max="4127" width="6.42578125" style="7" customWidth="1"/>
    <col min="4128" max="4128" width="5.5703125" style="7" customWidth="1"/>
    <col min="4129" max="4129" width="4.7109375" style="7" customWidth="1"/>
    <col min="4130" max="4130" width="6" style="7" customWidth="1"/>
    <col min="4131" max="4131" width="5.85546875" style="7" customWidth="1"/>
    <col min="4132" max="4352" width="9.140625" style="7"/>
    <col min="4353" max="4353" width="10.7109375" style="7" customWidth="1"/>
    <col min="4354" max="4354" width="4.5703125" style="7" customWidth="1"/>
    <col min="4355" max="4355" width="4.42578125" style="7" customWidth="1"/>
    <col min="4356" max="4356" width="4.5703125" style="7" customWidth="1"/>
    <col min="4357" max="4357" width="5.28515625" style="7" customWidth="1"/>
    <col min="4358" max="4358" width="6" style="7" customWidth="1"/>
    <col min="4359" max="4359" width="5.140625" style="7" customWidth="1"/>
    <col min="4360" max="4360" width="5.5703125" style="7" customWidth="1"/>
    <col min="4361" max="4361" width="4.28515625" style="7" bestFit="1" customWidth="1"/>
    <col min="4362" max="4362" width="5.140625" style="7" customWidth="1"/>
    <col min="4363" max="4363" width="6.28515625" style="7" customWidth="1"/>
    <col min="4364" max="4364" width="5.28515625" style="7" bestFit="1" customWidth="1"/>
    <col min="4365" max="4365" width="5.140625" style="7" customWidth="1"/>
    <col min="4366" max="4366" width="5.28515625" style="7" customWidth="1"/>
    <col min="4367" max="4367" width="5" style="7" customWidth="1"/>
    <col min="4368" max="4368" width="4.5703125" style="7" customWidth="1"/>
    <col min="4369" max="4369" width="5" style="7" customWidth="1"/>
    <col min="4370" max="4370" width="5.5703125" style="7" customWidth="1"/>
    <col min="4371" max="4371" width="5.7109375" style="7" customWidth="1"/>
    <col min="4372" max="4372" width="4.7109375" style="7" customWidth="1"/>
    <col min="4373" max="4373" width="5.28515625" style="7" customWidth="1"/>
    <col min="4374" max="4374" width="5.5703125" style="7" customWidth="1"/>
    <col min="4375" max="4375" width="5.7109375" style="7" customWidth="1"/>
    <col min="4376" max="4376" width="5.85546875" style="7" customWidth="1"/>
    <col min="4377" max="4377" width="4.7109375" style="7" customWidth="1"/>
    <col min="4378" max="4378" width="6.28515625" style="7" customWidth="1"/>
    <col min="4379" max="4379" width="5.7109375" style="7" customWidth="1"/>
    <col min="4380" max="4380" width="6.28515625" style="7" customWidth="1"/>
    <col min="4381" max="4381" width="5.7109375" style="7" customWidth="1"/>
    <col min="4382" max="4382" width="5.5703125" style="7" customWidth="1"/>
    <col min="4383" max="4383" width="6.42578125" style="7" customWidth="1"/>
    <col min="4384" max="4384" width="5.5703125" style="7" customWidth="1"/>
    <col min="4385" max="4385" width="4.7109375" style="7" customWidth="1"/>
    <col min="4386" max="4386" width="6" style="7" customWidth="1"/>
    <col min="4387" max="4387" width="5.85546875" style="7" customWidth="1"/>
    <col min="4388" max="4608" width="9.140625" style="7"/>
    <col min="4609" max="4609" width="10.7109375" style="7" customWidth="1"/>
    <col min="4610" max="4610" width="4.5703125" style="7" customWidth="1"/>
    <col min="4611" max="4611" width="4.42578125" style="7" customWidth="1"/>
    <col min="4612" max="4612" width="4.5703125" style="7" customWidth="1"/>
    <col min="4613" max="4613" width="5.28515625" style="7" customWidth="1"/>
    <col min="4614" max="4614" width="6" style="7" customWidth="1"/>
    <col min="4615" max="4615" width="5.140625" style="7" customWidth="1"/>
    <col min="4616" max="4616" width="5.5703125" style="7" customWidth="1"/>
    <col min="4617" max="4617" width="4.28515625" style="7" bestFit="1" customWidth="1"/>
    <col min="4618" max="4618" width="5.140625" style="7" customWidth="1"/>
    <col min="4619" max="4619" width="6.28515625" style="7" customWidth="1"/>
    <col min="4620" max="4620" width="5.28515625" style="7" bestFit="1" customWidth="1"/>
    <col min="4621" max="4621" width="5.140625" style="7" customWidth="1"/>
    <col min="4622" max="4622" width="5.28515625" style="7" customWidth="1"/>
    <col min="4623" max="4623" width="5" style="7" customWidth="1"/>
    <col min="4624" max="4624" width="4.5703125" style="7" customWidth="1"/>
    <col min="4625" max="4625" width="5" style="7" customWidth="1"/>
    <col min="4626" max="4626" width="5.5703125" style="7" customWidth="1"/>
    <col min="4627" max="4627" width="5.7109375" style="7" customWidth="1"/>
    <col min="4628" max="4628" width="4.7109375" style="7" customWidth="1"/>
    <col min="4629" max="4629" width="5.28515625" style="7" customWidth="1"/>
    <col min="4630" max="4630" width="5.5703125" style="7" customWidth="1"/>
    <col min="4631" max="4631" width="5.7109375" style="7" customWidth="1"/>
    <col min="4632" max="4632" width="5.85546875" style="7" customWidth="1"/>
    <col min="4633" max="4633" width="4.7109375" style="7" customWidth="1"/>
    <col min="4634" max="4634" width="6.28515625" style="7" customWidth="1"/>
    <col min="4635" max="4635" width="5.7109375" style="7" customWidth="1"/>
    <col min="4636" max="4636" width="6.28515625" style="7" customWidth="1"/>
    <col min="4637" max="4637" width="5.7109375" style="7" customWidth="1"/>
    <col min="4638" max="4638" width="5.5703125" style="7" customWidth="1"/>
    <col min="4639" max="4639" width="6.42578125" style="7" customWidth="1"/>
    <col min="4640" max="4640" width="5.5703125" style="7" customWidth="1"/>
    <col min="4641" max="4641" width="4.7109375" style="7" customWidth="1"/>
    <col min="4642" max="4642" width="6" style="7" customWidth="1"/>
    <col min="4643" max="4643" width="5.85546875" style="7" customWidth="1"/>
    <col min="4644" max="4864" width="9.140625" style="7"/>
    <col min="4865" max="4865" width="10.7109375" style="7" customWidth="1"/>
    <col min="4866" max="4866" width="4.5703125" style="7" customWidth="1"/>
    <col min="4867" max="4867" width="4.42578125" style="7" customWidth="1"/>
    <col min="4868" max="4868" width="4.5703125" style="7" customWidth="1"/>
    <col min="4869" max="4869" width="5.28515625" style="7" customWidth="1"/>
    <col min="4870" max="4870" width="6" style="7" customWidth="1"/>
    <col min="4871" max="4871" width="5.140625" style="7" customWidth="1"/>
    <col min="4872" max="4872" width="5.5703125" style="7" customWidth="1"/>
    <col min="4873" max="4873" width="4.28515625" style="7" bestFit="1" customWidth="1"/>
    <col min="4874" max="4874" width="5.140625" style="7" customWidth="1"/>
    <col min="4875" max="4875" width="6.28515625" style="7" customWidth="1"/>
    <col min="4876" max="4876" width="5.28515625" style="7" bestFit="1" customWidth="1"/>
    <col min="4877" max="4877" width="5.140625" style="7" customWidth="1"/>
    <col min="4878" max="4878" width="5.28515625" style="7" customWidth="1"/>
    <col min="4879" max="4879" width="5" style="7" customWidth="1"/>
    <col min="4880" max="4880" width="4.5703125" style="7" customWidth="1"/>
    <col min="4881" max="4881" width="5" style="7" customWidth="1"/>
    <col min="4882" max="4882" width="5.5703125" style="7" customWidth="1"/>
    <col min="4883" max="4883" width="5.7109375" style="7" customWidth="1"/>
    <col min="4884" max="4884" width="4.7109375" style="7" customWidth="1"/>
    <col min="4885" max="4885" width="5.28515625" style="7" customWidth="1"/>
    <col min="4886" max="4886" width="5.5703125" style="7" customWidth="1"/>
    <col min="4887" max="4887" width="5.7109375" style="7" customWidth="1"/>
    <col min="4888" max="4888" width="5.85546875" style="7" customWidth="1"/>
    <col min="4889" max="4889" width="4.7109375" style="7" customWidth="1"/>
    <col min="4890" max="4890" width="6.28515625" style="7" customWidth="1"/>
    <col min="4891" max="4891" width="5.7109375" style="7" customWidth="1"/>
    <col min="4892" max="4892" width="6.28515625" style="7" customWidth="1"/>
    <col min="4893" max="4893" width="5.7109375" style="7" customWidth="1"/>
    <col min="4894" max="4894" width="5.5703125" style="7" customWidth="1"/>
    <col min="4895" max="4895" width="6.42578125" style="7" customWidth="1"/>
    <col min="4896" max="4896" width="5.5703125" style="7" customWidth="1"/>
    <col min="4897" max="4897" width="4.7109375" style="7" customWidth="1"/>
    <col min="4898" max="4898" width="6" style="7" customWidth="1"/>
    <col min="4899" max="4899" width="5.85546875" style="7" customWidth="1"/>
    <col min="4900" max="5120" width="9.140625" style="7"/>
    <col min="5121" max="5121" width="10.7109375" style="7" customWidth="1"/>
    <col min="5122" max="5122" width="4.5703125" style="7" customWidth="1"/>
    <col min="5123" max="5123" width="4.42578125" style="7" customWidth="1"/>
    <col min="5124" max="5124" width="4.5703125" style="7" customWidth="1"/>
    <col min="5125" max="5125" width="5.28515625" style="7" customWidth="1"/>
    <col min="5126" max="5126" width="6" style="7" customWidth="1"/>
    <col min="5127" max="5127" width="5.140625" style="7" customWidth="1"/>
    <col min="5128" max="5128" width="5.5703125" style="7" customWidth="1"/>
    <col min="5129" max="5129" width="4.28515625" style="7" bestFit="1" customWidth="1"/>
    <col min="5130" max="5130" width="5.140625" style="7" customWidth="1"/>
    <col min="5131" max="5131" width="6.28515625" style="7" customWidth="1"/>
    <col min="5132" max="5132" width="5.28515625" style="7" bestFit="1" customWidth="1"/>
    <col min="5133" max="5133" width="5.140625" style="7" customWidth="1"/>
    <col min="5134" max="5134" width="5.28515625" style="7" customWidth="1"/>
    <col min="5135" max="5135" width="5" style="7" customWidth="1"/>
    <col min="5136" max="5136" width="4.5703125" style="7" customWidth="1"/>
    <col min="5137" max="5137" width="5" style="7" customWidth="1"/>
    <col min="5138" max="5138" width="5.5703125" style="7" customWidth="1"/>
    <col min="5139" max="5139" width="5.7109375" style="7" customWidth="1"/>
    <col min="5140" max="5140" width="4.7109375" style="7" customWidth="1"/>
    <col min="5141" max="5141" width="5.28515625" style="7" customWidth="1"/>
    <col min="5142" max="5142" width="5.5703125" style="7" customWidth="1"/>
    <col min="5143" max="5143" width="5.7109375" style="7" customWidth="1"/>
    <col min="5144" max="5144" width="5.85546875" style="7" customWidth="1"/>
    <col min="5145" max="5145" width="4.7109375" style="7" customWidth="1"/>
    <col min="5146" max="5146" width="6.28515625" style="7" customWidth="1"/>
    <col min="5147" max="5147" width="5.7109375" style="7" customWidth="1"/>
    <col min="5148" max="5148" width="6.28515625" style="7" customWidth="1"/>
    <col min="5149" max="5149" width="5.7109375" style="7" customWidth="1"/>
    <col min="5150" max="5150" width="5.5703125" style="7" customWidth="1"/>
    <col min="5151" max="5151" width="6.42578125" style="7" customWidth="1"/>
    <col min="5152" max="5152" width="5.5703125" style="7" customWidth="1"/>
    <col min="5153" max="5153" width="4.7109375" style="7" customWidth="1"/>
    <col min="5154" max="5154" width="6" style="7" customWidth="1"/>
    <col min="5155" max="5155" width="5.85546875" style="7" customWidth="1"/>
    <col min="5156" max="5376" width="9.140625" style="7"/>
    <col min="5377" max="5377" width="10.7109375" style="7" customWidth="1"/>
    <col min="5378" max="5378" width="4.5703125" style="7" customWidth="1"/>
    <col min="5379" max="5379" width="4.42578125" style="7" customWidth="1"/>
    <col min="5380" max="5380" width="4.5703125" style="7" customWidth="1"/>
    <col min="5381" max="5381" width="5.28515625" style="7" customWidth="1"/>
    <col min="5382" max="5382" width="6" style="7" customWidth="1"/>
    <col min="5383" max="5383" width="5.140625" style="7" customWidth="1"/>
    <col min="5384" max="5384" width="5.5703125" style="7" customWidth="1"/>
    <col min="5385" max="5385" width="4.28515625" style="7" bestFit="1" customWidth="1"/>
    <col min="5386" max="5386" width="5.140625" style="7" customWidth="1"/>
    <col min="5387" max="5387" width="6.28515625" style="7" customWidth="1"/>
    <col min="5388" max="5388" width="5.28515625" style="7" bestFit="1" customWidth="1"/>
    <col min="5389" max="5389" width="5.140625" style="7" customWidth="1"/>
    <col min="5390" max="5390" width="5.28515625" style="7" customWidth="1"/>
    <col min="5391" max="5391" width="5" style="7" customWidth="1"/>
    <col min="5392" max="5392" width="4.5703125" style="7" customWidth="1"/>
    <col min="5393" max="5393" width="5" style="7" customWidth="1"/>
    <col min="5394" max="5394" width="5.5703125" style="7" customWidth="1"/>
    <col min="5395" max="5395" width="5.7109375" style="7" customWidth="1"/>
    <col min="5396" max="5396" width="4.7109375" style="7" customWidth="1"/>
    <col min="5397" max="5397" width="5.28515625" style="7" customWidth="1"/>
    <col min="5398" max="5398" width="5.5703125" style="7" customWidth="1"/>
    <col min="5399" max="5399" width="5.7109375" style="7" customWidth="1"/>
    <col min="5400" max="5400" width="5.85546875" style="7" customWidth="1"/>
    <col min="5401" max="5401" width="4.7109375" style="7" customWidth="1"/>
    <col min="5402" max="5402" width="6.28515625" style="7" customWidth="1"/>
    <col min="5403" max="5403" width="5.7109375" style="7" customWidth="1"/>
    <col min="5404" max="5404" width="6.28515625" style="7" customWidth="1"/>
    <col min="5405" max="5405" width="5.7109375" style="7" customWidth="1"/>
    <col min="5406" max="5406" width="5.5703125" style="7" customWidth="1"/>
    <col min="5407" max="5407" width="6.42578125" style="7" customWidth="1"/>
    <col min="5408" max="5408" width="5.5703125" style="7" customWidth="1"/>
    <col min="5409" max="5409" width="4.7109375" style="7" customWidth="1"/>
    <col min="5410" max="5410" width="6" style="7" customWidth="1"/>
    <col min="5411" max="5411" width="5.85546875" style="7" customWidth="1"/>
    <col min="5412" max="5632" width="9.140625" style="7"/>
    <col min="5633" max="5633" width="10.7109375" style="7" customWidth="1"/>
    <col min="5634" max="5634" width="4.5703125" style="7" customWidth="1"/>
    <col min="5635" max="5635" width="4.42578125" style="7" customWidth="1"/>
    <col min="5636" max="5636" width="4.5703125" style="7" customWidth="1"/>
    <col min="5637" max="5637" width="5.28515625" style="7" customWidth="1"/>
    <col min="5638" max="5638" width="6" style="7" customWidth="1"/>
    <col min="5639" max="5639" width="5.140625" style="7" customWidth="1"/>
    <col min="5640" max="5640" width="5.5703125" style="7" customWidth="1"/>
    <col min="5641" max="5641" width="4.28515625" style="7" bestFit="1" customWidth="1"/>
    <col min="5642" max="5642" width="5.140625" style="7" customWidth="1"/>
    <col min="5643" max="5643" width="6.28515625" style="7" customWidth="1"/>
    <col min="5644" max="5644" width="5.28515625" style="7" bestFit="1" customWidth="1"/>
    <col min="5645" max="5645" width="5.140625" style="7" customWidth="1"/>
    <col min="5646" max="5646" width="5.28515625" style="7" customWidth="1"/>
    <col min="5647" max="5647" width="5" style="7" customWidth="1"/>
    <col min="5648" max="5648" width="4.5703125" style="7" customWidth="1"/>
    <col min="5649" max="5649" width="5" style="7" customWidth="1"/>
    <col min="5650" max="5650" width="5.5703125" style="7" customWidth="1"/>
    <col min="5651" max="5651" width="5.7109375" style="7" customWidth="1"/>
    <col min="5652" max="5652" width="4.7109375" style="7" customWidth="1"/>
    <col min="5653" max="5653" width="5.28515625" style="7" customWidth="1"/>
    <col min="5654" max="5654" width="5.5703125" style="7" customWidth="1"/>
    <col min="5655" max="5655" width="5.7109375" style="7" customWidth="1"/>
    <col min="5656" max="5656" width="5.85546875" style="7" customWidth="1"/>
    <col min="5657" max="5657" width="4.7109375" style="7" customWidth="1"/>
    <col min="5658" max="5658" width="6.28515625" style="7" customWidth="1"/>
    <col min="5659" max="5659" width="5.7109375" style="7" customWidth="1"/>
    <col min="5660" max="5660" width="6.28515625" style="7" customWidth="1"/>
    <col min="5661" max="5661" width="5.7109375" style="7" customWidth="1"/>
    <col min="5662" max="5662" width="5.5703125" style="7" customWidth="1"/>
    <col min="5663" max="5663" width="6.42578125" style="7" customWidth="1"/>
    <col min="5664" max="5664" width="5.5703125" style="7" customWidth="1"/>
    <col min="5665" max="5665" width="4.7109375" style="7" customWidth="1"/>
    <col min="5666" max="5666" width="6" style="7" customWidth="1"/>
    <col min="5667" max="5667" width="5.85546875" style="7" customWidth="1"/>
    <col min="5668" max="5888" width="9.140625" style="7"/>
    <col min="5889" max="5889" width="10.7109375" style="7" customWidth="1"/>
    <col min="5890" max="5890" width="4.5703125" style="7" customWidth="1"/>
    <col min="5891" max="5891" width="4.42578125" style="7" customWidth="1"/>
    <col min="5892" max="5892" width="4.5703125" style="7" customWidth="1"/>
    <col min="5893" max="5893" width="5.28515625" style="7" customWidth="1"/>
    <col min="5894" max="5894" width="6" style="7" customWidth="1"/>
    <col min="5895" max="5895" width="5.140625" style="7" customWidth="1"/>
    <col min="5896" max="5896" width="5.5703125" style="7" customWidth="1"/>
    <col min="5897" max="5897" width="4.28515625" style="7" bestFit="1" customWidth="1"/>
    <col min="5898" max="5898" width="5.140625" style="7" customWidth="1"/>
    <col min="5899" max="5899" width="6.28515625" style="7" customWidth="1"/>
    <col min="5900" max="5900" width="5.28515625" style="7" bestFit="1" customWidth="1"/>
    <col min="5901" max="5901" width="5.140625" style="7" customWidth="1"/>
    <col min="5902" max="5902" width="5.28515625" style="7" customWidth="1"/>
    <col min="5903" max="5903" width="5" style="7" customWidth="1"/>
    <col min="5904" max="5904" width="4.5703125" style="7" customWidth="1"/>
    <col min="5905" max="5905" width="5" style="7" customWidth="1"/>
    <col min="5906" max="5906" width="5.5703125" style="7" customWidth="1"/>
    <col min="5907" max="5907" width="5.7109375" style="7" customWidth="1"/>
    <col min="5908" max="5908" width="4.7109375" style="7" customWidth="1"/>
    <col min="5909" max="5909" width="5.28515625" style="7" customWidth="1"/>
    <col min="5910" max="5910" width="5.5703125" style="7" customWidth="1"/>
    <col min="5911" max="5911" width="5.7109375" style="7" customWidth="1"/>
    <col min="5912" max="5912" width="5.85546875" style="7" customWidth="1"/>
    <col min="5913" max="5913" width="4.7109375" style="7" customWidth="1"/>
    <col min="5914" max="5914" width="6.28515625" style="7" customWidth="1"/>
    <col min="5915" max="5915" width="5.7109375" style="7" customWidth="1"/>
    <col min="5916" max="5916" width="6.28515625" style="7" customWidth="1"/>
    <col min="5917" max="5917" width="5.7109375" style="7" customWidth="1"/>
    <col min="5918" max="5918" width="5.5703125" style="7" customWidth="1"/>
    <col min="5919" max="5919" width="6.42578125" style="7" customWidth="1"/>
    <col min="5920" max="5920" width="5.5703125" style="7" customWidth="1"/>
    <col min="5921" max="5921" width="4.7109375" style="7" customWidth="1"/>
    <col min="5922" max="5922" width="6" style="7" customWidth="1"/>
    <col min="5923" max="5923" width="5.85546875" style="7" customWidth="1"/>
    <col min="5924" max="6144" width="9.140625" style="7"/>
    <col min="6145" max="6145" width="10.7109375" style="7" customWidth="1"/>
    <col min="6146" max="6146" width="4.5703125" style="7" customWidth="1"/>
    <col min="6147" max="6147" width="4.42578125" style="7" customWidth="1"/>
    <col min="6148" max="6148" width="4.5703125" style="7" customWidth="1"/>
    <col min="6149" max="6149" width="5.28515625" style="7" customWidth="1"/>
    <col min="6150" max="6150" width="6" style="7" customWidth="1"/>
    <col min="6151" max="6151" width="5.140625" style="7" customWidth="1"/>
    <col min="6152" max="6152" width="5.5703125" style="7" customWidth="1"/>
    <col min="6153" max="6153" width="4.28515625" style="7" bestFit="1" customWidth="1"/>
    <col min="6154" max="6154" width="5.140625" style="7" customWidth="1"/>
    <col min="6155" max="6155" width="6.28515625" style="7" customWidth="1"/>
    <col min="6156" max="6156" width="5.28515625" style="7" bestFit="1" customWidth="1"/>
    <col min="6157" max="6157" width="5.140625" style="7" customWidth="1"/>
    <col min="6158" max="6158" width="5.28515625" style="7" customWidth="1"/>
    <col min="6159" max="6159" width="5" style="7" customWidth="1"/>
    <col min="6160" max="6160" width="4.5703125" style="7" customWidth="1"/>
    <col min="6161" max="6161" width="5" style="7" customWidth="1"/>
    <col min="6162" max="6162" width="5.5703125" style="7" customWidth="1"/>
    <col min="6163" max="6163" width="5.7109375" style="7" customWidth="1"/>
    <col min="6164" max="6164" width="4.7109375" style="7" customWidth="1"/>
    <col min="6165" max="6165" width="5.28515625" style="7" customWidth="1"/>
    <col min="6166" max="6166" width="5.5703125" style="7" customWidth="1"/>
    <col min="6167" max="6167" width="5.7109375" style="7" customWidth="1"/>
    <col min="6168" max="6168" width="5.85546875" style="7" customWidth="1"/>
    <col min="6169" max="6169" width="4.7109375" style="7" customWidth="1"/>
    <col min="6170" max="6170" width="6.28515625" style="7" customWidth="1"/>
    <col min="6171" max="6171" width="5.7109375" style="7" customWidth="1"/>
    <col min="6172" max="6172" width="6.28515625" style="7" customWidth="1"/>
    <col min="6173" max="6173" width="5.7109375" style="7" customWidth="1"/>
    <col min="6174" max="6174" width="5.5703125" style="7" customWidth="1"/>
    <col min="6175" max="6175" width="6.42578125" style="7" customWidth="1"/>
    <col min="6176" max="6176" width="5.5703125" style="7" customWidth="1"/>
    <col min="6177" max="6177" width="4.7109375" style="7" customWidth="1"/>
    <col min="6178" max="6178" width="6" style="7" customWidth="1"/>
    <col min="6179" max="6179" width="5.85546875" style="7" customWidth="1"/>
    <col min="6180" max="6400" width="9.140625" style="7"/>
    <col min="6401" max="6401" width="10.7109375" style="7" customWidth="1"/>
    <col min="6402" max="6402" width="4.5703125" style="7" customWidth="1"/>
    <col min="6403" max="6403" width="4.42578125" style="7" customWidth="1"/>
    <col min="6404" max="6404" width="4.5703125" style="7" customWidth="1"/>
    <col min="6405" max="6405" width="5.28515625" style="7" customWidth="1"/>
    <col min="6406" max="6406" width="6" style="7" customWidth="1"/>
    <col min="6407" max="6407" width="5.140625" style="7" customWidth="1"/>
    <col min="6408" max="6408" width="5.5703125" style="7" customWidth="1"/>
    <col min="6409" max="6409" width="4.28515625" style="7" bestFit="1" customWidth="1"/>
    <col min="6410" max="6410" width="5.140625" style="7" customWidth="1"/>
    <col min="6411" max="6411" width="6.28515625" style="7" customWidth="1"/>
    <col min="6412" max="6412" width="5.28515625" style="7" bestFit="1" customWidth="1"/>
    <col min="6413" max="6413" width="5.140625" style="7" customWidth="1"/>
    <col min="6414" max="6414" width="5.28515625" style="7" customWidth="1"/>
    <col min="6415" max="6415" width="5" style="7" customWidth="1"/>
    <col min="6416" max="6416" width="4.5703125" style="7" customWidth="1"/>
    <col min="6417" max="6417" width="5" style="7" customWidth="1"/>
    <col min="6418" max="6418" width="5.5703125" style="7" customWidth="1"/>
    <col min="6419" max="6419" width="5.7109375" style="7" customWidth="1"/>
    <col min="6420" max="6420" width="4.7109375" style="7" customWidth="1"/>
    <col min="6421" max="6421" width="5.28515625" style="7" customWidth="1"/>
    <col min="6422" max="6422" width="5.5703125" style="7" customWidth="1"/>
    <col min="6423" max="6423" width="5.7109375" style="7" customWidth="1"/>
    <col min="6424" max="6424" width="5.85546875" style="7" customWidth="1"/>
    <col min="6425" max="6425" width="4.7109375" style="7" customWidth="1"/>
    <col min="6426" max="6426" width="6.28515625" style="7" customWidth="1"/>
    <col min="6427" max="6427" width="5.7109375" style="7" customWidth="1"/>
    <col min="6428" max="6428" width="6.28515625" style="7" customWidth="1"/>
    <col min="6429" max="6429" width="5.7109375" style="7" customWidth="1"/>
    <col min="6430" max="6430" width="5.5703125" style="7" customWidth="1"/>
    <col min="6431" max="6431" width="6.42578125" style="7" customWidth="1"/>
    <col min="6432" max="6432" width="5.5703125" style="7" customWidth="1"/>
    <col min="6433" max="6433" width="4.7109375" style="7" customWidth="1"/>
    <col min="6434" max="6434" width="6" style="7" customWidth="1"/>
    <col min="6435" max="6435" width="5.85546875" style="7" customWidth="1"/>
    <col min="6436" max="6656" width="9.140625" style="7"/>
    <col min="6657" max="6657" width="10.7109375" style="7" customWidth="1"/>
    <col min="6658" max="6658" width="4.5703125" style="7" customWidth="1"/>
    <col min="6659" max="6659" width="4.42578125" style="7" customWidth="1"/>
    <col min="6660" max="6660" width="4.5703125" style="7" customWidth="1"/>
    <col min="6661" max="6661" width="5.28515625" style="7" customWidth="1"/>
    <col min="6662" max="6662" width="6" style="7" customWidth="1"/>
    <col min="6663" max="6663" width="5.140625" style="7" customWidth="1"/>
    <col min="6664" max="6664" width="5.5703125" style="7" customWidth="1"/>
    <col min="6665" max="6665" width="4.28515625" style="7" bestFit="1" customWidth="1"/>
    <col min="6666" max="6666" width="5.140625" style="7" customWidth="1"/>
    <col min="6667" max="6667" width="6.28515625" style="7" customWidth="1"/>
    <col min="6668" max="6668" width="5.28515625" style="7" bestFit="1" customWidth="1"/>
    <col min="6669" max="6669" width="5.140625" style="7" customWidth="1"/>
    <col min="6670" max="6670" width="5.28515625" style="7" customWidth="1"/>
    <col min="6671" max="6671" width="5" style="7" customWidth="1"/>
    <col min="6672" max="6672" width="4.5703125" style="7" customWidth="1"/>
    <col min="6673" max="6673" width="5" style="7" customWidth="1"/>
    <col min="6674" max="6674" width="5.5703125" style="7" customWidth="1"/>
    <col min="6675" max="6675" width="5.7109375" style="7" customWidth="1"/>
    <col min="6676" max="6676" width="4.7109375" style="7" customWidth="1"/>
    <col min="6677" max="6677" width="5.28515625" style="7" customWidth="1"/>
    <col min="6678" max="6678" width="5.5703125" style="7" customWidth="1"/>
    <col min="6679" max="6679" width="5.7109375" style="7" customWidth="1"/>
    <col min="6680" max="6680" width="5.85546875" style="7" customWidth="1"/>
    <col min="6681" max="6681" width="4.7109375" style="7" customWidth="1"/>
    <col min="6682" max="6682" width="6.28515625" style="7" customWidth="1"/>
    <col min="6683" max="6683" width="5.7109375" style="7" customWidth="1"/>
    <col min="6684" max="6684" width="6.28515625" style="7" customWidth="1"/>
    <col min="6685" max="6685" width="5.7109375" style="7" customWidth="1"/>
    <col min="6686" max="6686" width="5.5703125" style="7" customWidth="1"/>
    <col min="6687" max="6687" width="6.42578125" style="7" customWidth="1"/>
    <col min="6688" max="6688" width="5.5703125" style="7" customWidth="1"/>
    <col min="6689" max="6689" width="4.7109375" style="7" customWidth="1"/>
    <col min="6690" max="6690" width="6" style="7" customWidth="1"/>
    <col min="6691" max="6691" width="5.85546875" style="7" customWidth="1"/>
    <col min="6692" max="6912" width="9.140625" style="7"/>
    <col min="6913" max="6913" width="10.7109375" style="7" customWidth="1"/>
    <col min="6914" max="6914" width="4.5703125" style="7" customWidth="1"/>
    <col min="6915" max="6915" width="4.42578125" style="7" customWidth="1"/>
    <col min="6916" max="6916" width="4.5703125" style="7" customWidth="1"/>
    <col min="6917" max="6917" width="5.28515625" style="7" customWidth="1"/>
    <col min="6918" max="6918" width="6" style="7" customWidth="1"/>
    <col min="6919" max="6919" width="5.140625" style="7" customWidth="1"/>
    <col min="6920" max="6920" width="5.5703125" style="7" customWidth="1"/>
    <col min="6921" max="6921" width="4.28515625" style="7" bestFit="1" customWidth="1"/>
    <col min="6922" max="6922" width="5.140625" style="7" customWidth="1"/>
    <col min="6923" max="6923" width="6.28515625" style="7" customWidth="1"/>
    <col min="6924" max="6924" width="5.28515625" style="7" bestFit="1" customWidth="1"/>
    <col min="6925" max="6925" width="5.140625" style="7" customWidth="1"/>
    <col min="6926" max="6926" width="5.28515625" style="7" customWidth="1"/>
    <col min="6927" max="6927" width="5" style="7" customWidth="1"/>
    <col min="6928" max="6928" width="4.5703125" style="7" customWidth="1"/>
    <col min="6929" max="6929" width="5" style="7" customWidth="1"/>
    <col min="6930" max="6930" width="5.5703125" style="7" customWidth="1"/>
    <col min="6931" max="6931" width="5.7109375" style="7" customWidth="1"/>
    <col min="6932" max="6932" width="4.7109375" style="7" customWidth="1"/>
    <col min="6933" max="6933" width="5.28515625" style="7" customWidth="1"/>
    <col min="6934" max="6934" width="5.5703125" style="7" customWidth="1"/>
    <col min="6935" max="6935" width="5.7109375" style="7" customWidth="1"/>
    <col min="6936" max="6936" width="5.85546875" style="7" customWidth="1"/>
    <col min="6937" max="6937" width="4.7109375" style="7" customWidth="1"/>
    <col min="6938" max="6938" width="6.28515625" style="7" customWidth="1"/>
    <col min="6939" max="6939" width="5.7109375" style="7" customWidth="1"/>
    <col min="6940" max="6940" width="6.28515625" style="7" customWidth="1"/>
    <col min="6941" max="6941" width="5.7109375" style="7" customWidth="1"/>
    <col min="6942" max="6942" width="5.5703125" style="7" customWidth="1"/>
    <col min="6943" max="6943" width="6.42578125" style="7" customWidth="1"/>
    <col min="6944" max="6944" width="5.5703125" style="7" customWidth="1"/>
    <col min="6945" max="6945" width="4.7109375" style="7" customWidth="1"/>
    <col min="6946" max="6946" width="6" style="7" customWidth="1"/>
    <col min="6947" max="6947" width="5.85546875" style="7" customWidth="1"/>
    <col min="6948" max="7168" width="9.140625" style="7"/>
    <col min="7169" max="7169" width="10.7109375" style="7" customWidth="1"/>
    <col min="7170" max="7170" width="4.5703125" style="7" customWidth="1"/>
    <col min="7171" max="7171" width="4.42578125" style="7" customWidth="1"/>
    <col min="7172" max="7172" width="4.5703125" style="7" customWidth="1"/>
    <col min="7173" max="7173" width="5.28515625" style="7" customWidth="1"/>
    <col min="7174" max="7174" width="6" style="7" customWidth="1"/>
    <col min="7175" max="7175" width="5.140625" style="7" customWidth="1"/>
    <col min="7176" max="7176" width="5.5703125" style="7" customWidth="1"/>
    <col min="7177" max="7177" width="4.28515625" style="7" bestFit="1" customWidth="1"/>
    <col min="7178" max="7178" width="5.140625" style="7" customWidth="1"/>
    <col min="7179" max="7179" width="6.28515625" style="7" customWidth="1"/>
    <col min="7180" max="7180" width="5.28515625" style="7" bestFit="1" customWidth="1"/>
    <col min="7181" max="7181" width="5.140625" style="7" customWidth="1"/>
    <col min="7182" max="7182" width="5.28515625" style="7" customWidth="1"/>
    <col min="7183" max="7183" width="5" style="7" customWidth="1"/>
    <col min="7184" max="7184" width="4.5703125" style="7" customWidth="1"/>
    <col min="7185" max="7185" width="5" style="7" customWidth="1"/>
    <col min="7186" max="7186" width="5.5703125" style="7" customWidth="1"/>
    <col min="7187" max="7187" width="5.7109375" style="7" customWidth="1"/>
    <col min="7188" max="7188" width="4.7109375" style="7" customWidth="1"/>
    <col min="7189" max="7189" width="5.28515625" style="7" customWidth="1"/>
    <col min="7190" max="7190" width="5.5703125" style="7" customWidth="1"/>
    <col min="7191" max="7191" width="5.7109375" style="7" customWidth="1"/>
    <col min="7192" max="7192" width="5.85546875" style="7" customWidth="1"/>
    <col min="7193" max="7193" width="4.7109375" style="7" customWidth="1"/>
    <col min="7194" max="7194" width="6.28515625" style="7" customWidth="1"/>
    <col min="7195" max="7195" width="5.7109375" style="7" customWidth="1"/>
    <col min="7196" max="7196" width="6.28515625" style="7" customWidth="1"/>
    <col min="7197" max="7197" width="5.7109375" style="7" customWidth="1"/>
    <col min="7198" max="7198" width="5.5703125" style="7" customWidth="1"/>
    <col min="7199" max="7199" width="6.42578125" style="7" customWidth="1"/>
    <col min="7200" max="7200" width="5.5703125" style="7" customWidth="1"/>
    <col min="7201" max="7201" width="4.7109375" style="7" customWidth="1"/>
    <col min="7202" max="7202" width="6" style="7" customWidth="1"/>
    <col min="7203" max="7203" width="5.85546875" style="7" customWidth="1"/>
    <col min="7204" max="7424" width="9.140625" style="7"/>
    <col min="7425" max="7425" width="10.7109375" style="7" customWidth="1"/>
    <col min="7426" max="7426" width="4.5703125" style="7" customWidth="1"/>
    <col min="7427" max="7427" width="4.42578125" style="7" customWidth="1"/>
    <col min="7428" max="7428" width="4.5703125" style="7" customWidth="1"/>
    <col min="7429" max="7429" width="5.28515625" style="7" customWidth="1"/>
    <col min="7430" max="7430" width="6" style="7" customWidth="1"/>
    <col min="7431" max="7431" width="5.140625" style="7" customWidth="1"/>
    <col min="7432" max="7432" width="5.5703125" style="7" customWidth="1"/>
    <col min="7433" max="7433" width="4.28515625" style="7" bestFit="1" customWidth="1"/>
    <col min="7434" max="7434" width="5.140625" style="7" customWidth="1"/>
    <col min="7435" max="7435" width="6.28515625" style="7" customWidth="1"/>
    <col min="7436" max="7436" width="5.28515625" style="7" bestFit="1" customWidth="1"/>
    <col min="7437" max="7437" width="5.140625" style="7" customWidth="1"/>
    <col min="7438" max="7438" width="5.28515625" style="7" customWidth="1"/>
    <col min="7439" max="7439" width="5" style="7" customWidth="1"/>
    <col min="7440" max="7440" width="4.5703125" style="7" customWidth="1"/>
    <col min="7441" max="7441" width="5" style="7" customWidth="1"/>
    <col min="7442" max="7442" width="5.5703125" style="7" customWidth="1"/>
    <col min="7443" max="7443" width="5.7109375" style="7" customWidth="1"/>
    <col min="7444" max="7444" width="4.7109375" style="7" customWidth="1"/>
    <col min="7445" max="7445" width="5.28515625" style="7" customWidth="1"/>
    <col min="7446" max="7446" width="5.5703125" style="7" customWidth="1"/>
    <col min="7447" max="7447" width="5.7109375" style="7" customWidth="1"/>
    <col min="7448" max="7448" width="5.85546875" style="7" customWidth="1"/>
    <col min="7449" max="7449" width="4.7109375" style="7" customWidth="1"/>
    <col min="7450" max="7450" width="6.28515625" style="7" customWidth="1"/>
    <col min="7451" max="7451" width="5.7109375" style="7" customWidth="1"/>
    <col min="7452" max="7452" width="6.28515625" style="7" customWidth="1"/>
    <col min="7453" max="7453" width="5.7109375" style="7" customWidth="1"/>
    <col min="7454" max="7454" width="5.5703125" style="7" customWidth="1"/>
    <col min="7455" max="7455" width="6.42578125" style="7" customWidth="1"/>
    <col min="7456" max="7456" width="5.5703125" style="7" customWidth="1"/>
    <col min="7457" max="7457" width="4.7109375" style="7" customWidth="1"/>
    <col min="7458" max="7458" width="6" style="7" customWidth="1"/>
    <col min="7459" max="7459" width="5.85546875" style="7" customWidth="1"/>
    <col min="7460" max="7680" width="9.140625" style="7"/>
    <col min="7681" max="7681" width="10.7109375" style="7" customWidth="1"/>
    <col min="7682" max="7682" width="4.5703125" style="7" customWidth="1"/>
    <col min="7683" max="7683" width="4.42578125" style="7" customWidth="1"/>
    <col min="7684" max="7684" width="4.5703125" style="7" customWidth="1"/>
    <col min="7685" max="7685" width="5.28515625" style="7" customWidth="1"/>
    <col min="7686" max="7686" width="6" style="7" customWidth="1"/>
    <col min="7687" max="7687" width="5.140625" style="7" customWidth="1"/>
    <col min="7688" max="7688" width="5.5703125" style="7" customWidth="1"/>
    <col min="7689" max="7689" width="4.28515625" style="7" bestFit="1" customWidth="1"/>
    <col min="7690" max="7690" width="5.140625" style="7" customWidth="1"/>
    <col min="7691" max="7691" width="6.28515625" style="7" customWidth="1"/>
    <col min="7692" max="7692" width="5.28515625" style="7" bestFit="1" customWidth="1"/>
    <col min="7693" max="7693" width="5.140625" style="7" customWidth="1"/>
    <col min="7694" max="7694" width="5.28515625" style="7" customWidth="1"/>
    <col min="7695" max="7695" width="5" style="7" customWidth="1"/>
    <col min="7696" max="7696" width="4.5703125" style="7" customWidth="1"/>
    <col min="7697" max="7697" width="5" style="7" customWidth="1"/>
    <col min="7698" max="7698" width="5.5703125" style="7" customWidth="1"/>
    <col min="7699" max="7699" width="5.7109375" style="7" customWidth="1"/>
    <col min="7700" max="7700" width="4.7109375" style="7" customWidth="1"/>
    <col min="7701" max="7701" width="5.28515625" style="7" customWidth="1"/>
    <col min="7702" max="7702" width="5.5703125" style="7" customWidth="1"/>
    <col min="7703" max="7703" width="5.7109375" style="7" customWidth="1"/>
    <col min="7704" max="7704" width="5.85546875" style="7" customWidth="1"/>
    <col min="7705" max="7705" width="4.7109375" style="7" customWidth="1"/>
    <col min="7706" max="7706" width="6.28515625" style="7" customWidth="1"/>
    <col min="7707" max="7707" width="5.7109375" style="7" customWidth="1"/>
    <col min="7708" max="7708" width="6.28515625" style="7" customWidth="1"/>
    <col min="7709" max="7709" width="5.7109375" style="7" customWidth="1"/>
    <col min="7710" max="7710" width="5.5703125" style="7" customWidth="1"/>
    <col min="7711" max="7711" width="6.42578125" style="7" customWidth="1"/>
    <col min="7712" max="7712" width="5.5703125" style="7" customWidth="1"/>
    <col min="7713" max="7713" width="4.7109375" style="7" customWidth="1"/>
    <col min="7714" max="7714" width="6" style="7" customWidth="1"/>
    <col min="7715" max="7715" width="5.85546875" style="7" customWidth="1"/>
    <col min="7716" max="7936" width="9.140625" style="7"/>
    <col min="7937" max="7937" width="10.7109375" style="7" customWidth="1"/>
    <col min="7938" max="7938" width="4.5703125" style="7" customWidth="1"/>
    <col min="7939" max="7939" width="4.42578125" style="7" customWidth="1"/>
    <col min="7940" max="7940" width="4.5703125" style="7" customWidth="1"/>
    <col min="7941" max="7941" width="5.28515625" style="7" customWidth="1"/>
    <col min="7942" max="7942" width="6" style="7" customWidth="1"/>
    <col min="7943" max="7943" width="5.140625" style="7" customWidth="1"/>
    <col min="7944" max="7944" width="5.5703125" style="7" customWidth="1"/>
    <col min="7945" max="7945" width="4.28515625" style="7" bestFit="1" customWidth="1"/>
    <col min="7946" max="7946" width="5.140625" style="7" customWidth="1"/>
    <col min="7947" max="7947" width="6.28515625" style="7" customWidth="1"/>
    <col min="7948" max="7948" width="5.28515625" style="7" bestFit="1" customWidth="1"/>
    <col min="7949" max="7949" width="5.140625" style="7" customWidth="1"/>
    <col min="7950" max="7950" width="5.28515625" style="7" customWidth="1"/>
    <col min="7951" max="7951" width="5" style="7" customWidth="1"/>
    <col min="7952" max="7952" width="4.5703125" style="7" customWidth="1"/>
    <col min="7953" max="7953" width="5" style="7" customWidth="1"/>
    <col min="7954" max="7954" width="5.5703125" style="7" customWidth="1"/>
    <col min="7955" max="7955" width="5.7109375" style="7" customWidth="1"/>
    <col min="7956" max="7956" width="4.7109375" style="7" customWidth="1"/>
    <col min="7957" max="7957" width="5.28515625" style="7" customWidth="1"/>
    <col min="7958" max="7958" width="5.5703125" style="7" customWidth="1"/>
    <col min="7959" max="7959" width="5.7109375" style="7" customWidth="1"/>
    <col min="7960" max="7960" width="5.85546875" style="7" customWidth="1"/>
    <col min="7961" max="7961" width="4.7109375" style="7" customWidth="1"/>
    <col min="7962" max="7962" width="6.28515625" style="7" customWidth="1"/>
    <col min="7963" max="7963" width="5.7109375" style="7" customWidth="1"/>
    <col min="7964" max="7964" width="6.28515625" style="7" customWidth="1"/>
    <col min="7965" max="7965" width="5.7109375" style="7" customWidth="1"/>
    <col min="7966" max="7966" width="5.5703125" style="7" customWidth="1"/>
    <col min="7967" max="7967" width="6.42578125" style="7" customWidth="1"/>
    <col min="7968" max="7968" width="5.5703125" style="7" customWidth="1"/>
    <col min="7969" max="7969" width="4.7109375" style="7" customWidth="1"/>
    <col min="7970" max="7970" width="6" style="7" customWidth="1"/>
    <col min="7971" max="7971" width="5.85546875" style="7" customWidth="1"/>
    <col min="7972" max="8192" width="9.140625" style="7"/>
    <col min="8193" max="8193" width="10.7109375" style="7" customWidth="1"/>
    <col min="8194" max="8194" width="4.5703125" style="7" customWidth="1"/>
    <col min="8195" max="8195" width="4.42578125" style="7" customWidth="1"/>
    <col min="8196" max="8196" width="4.5703125" style="7" customWidth="1"/>
    <col min="8197" max="8197" width="5.28515625" style="7" customWidth="1"/>
    <col min="8198" max="8198" width="6" style="7" customWidth="1"/>
    <col min="8199" max="8199" width="5.140625" style="7" customWidth="1"/>
    <col min="8200" max="8200" width="5.5703125" style="7" customWidth="1"/>
    <col min="8201" max="8201" width="4.28515625" style="7" bestFit="1" customWidth="1"/>
    <col min="8202" max="8202" width="5.140625" style="7" customWidth="1"/>
    <col min="8203" max="8203" width="6.28515625" style="7" customWidth="1"/>
    <col min="8204" max="8204" width="5.28515625" style="7" bestFit="1" customWidth="1"/>
    <col min="8205" max="8205" width="5.140625" style="7" customWidth="1"/>
    <col min="8206" max="8206" width="5.28515625" style="7" customWidth="1"/>
    <col min="8207" max="8207" width="5" style="7" customWidth="1"/>
    <col min="8208" max="8208" width="4.5703125" style="7" customWidth="1"/>
    <col min="8209" max="8209" width="5" style="7" customWidth="1"/>
    <col min="8210" max="8210" width="5.5703125" style="7" customWidth="1"/>
    <col min="8211" max="8211" width="5.7109375" style="7" customWidth="1"/>
    <col min="8212" max="8212" width="4.7109375" style="7" customWidth="1"/>
    <col min="8213" max="8213" width="5.28515625" style="7" customWidth="1"/>
    <col min="8214" max="8214" width="5.5703125" style="7" customWidth="1"/>
    <col min="8215" max="8215" width="5.7109375" style="7" customWidth="1"/>
    <col min="8216" max="8216" width="5.85546875" style="7" customWidth="1"/>
    <col min="8217" max="8217" width="4.7109375" style="7" customWidth="1"/>
    <col min="8218" max="8218" width="6.28515625" style="7" customWidth="1"/>
    <col min="8219" max="8219" width="5.7109375" style="7" customWidth="1"/>
    <col min="8220" max="8220" width="6.28515625" style="7" customWidth="1"/>
    <col min="8221" max="8221" width="5.7109375" style="7" customWidth="1"/>
    <col min="8222" max="8222" width="5.5703125" style="7" customWidth="1"/>
    <col min="8223" max="8223" width="6.42578125" style="7" customWidth="1"/>
    <col min="8224" max="8224" width="5.5703125" style="7" customWidth="1"/>
    <col min="8225" max="8225" width="4.7109375" style="7" customWidth="1"/>
    <col min="8226" max="8226" width="6" style="7" customWidth="1"/>
    <col min="8227" max="8227" width="5.85546875" style="7" customWidth="1"/>
    <col min="8228" max="8448" width="9.140625" style="7"/>
    <col min="8449" max="8449" width="10.7109375" style="7" customWidth="1"/>
    <col min="8450" max="8450" width="4.5703125" style="7" customWidth="1"/>
    <col min="8451" max="8451" width="4.42578125" style="7" customWidth="1"/>
    <col min="8452" max="8452" width="4.5703125" style="7" customWidth="1"/>
    <col min="8453" max="8453" width="5.28515625" style="7" customWidth="1"/>
    <col min="8454" max="8454" width="6" style="7" customWidth="1"/>
    <col min="8455" max="8455" width="5.140625" style="7" customWidth="1"/>
    <col min="8456" max="8456" width="5.5703125" style="7" customWidth="1"/>
    <col min="8457" max="8457" width="4.28515625" style="7" bestFit="1" customWidth="1"/>
    <col min="8458" max="8458" width="5.140625" style="7" customWidth="1"/>
    <col min="8459" max="8459" width="6.28515625" style="7" customWidth="1"/>
    <col min="8460" max="8460" width="5.28515625" style="7" bestFit="1" customWidth="1"/>
    <col min="8461" max="8461" width="5.140625" style="7" customWidth="1"/>
    <col min="8462" max="8462" width="5.28515625" style="7" customWidth="1"/>
    <col min="8463" max="8463" width="5" style="7" customWidth="1"/>
    <col min="8464" max="8464" width="4.5703125" style="7" customWidth="1"/>
    <col min="8465" max="8465" width="5" style="7" customWidth="1"/>
    <col min="8466" max="8466" width="5.5703125" style="7" customWidth="1"/>
    <col min="8467" max="8467" width="5.7109375" style="7" customWidth="1"/>
    <col min="8468" max="8468" width="4.7109375" style="7" customWidth="1"/>
    <col min="8469" max="8469" width="5.28515625" style="7" customWidth="1"/>
    <col min="8470" max="8470" width="5.5703125" style="7" customWidth="1"/>
    <col min="8471" max="8471" width="5.7109375" style="7" customWidth="1"/>
    <col min="8472" max="8472" width="5.85546875" style="7" customWidth="1"/>
    <col min="8473" max="8473" width="4.7109375" style="7" customWidth="1"/>
    <col min="8474" max="8474" width="6.28515625" style="7" customWidth="1"/>
    <col min="8475" max="8475" width="5.7109375" style="7" customWidth="1"/>
    <col min="8476" max="8476" width="6.28515625" style="7" customWidth="1"/>
    <col min="8477" max="8477" width="5.7109375" style="7" customWidth="1"/>
    <col min="8478" max="8478" width="5.5703125" style="7" customWidth="1"/>
    <col min="8479" max="8479" width="6.42578125" style="7" customWidth="1"/>
    <col min="8480" max="8480" width="5.5703125" style="7" customWidth="1"/>
    <col min="8481" max="8481" width="4.7109375" style="7" customWidth="1"/>
    <col min="8482" max="8482" width="6" style="7" customWidth="1"/>
    <col min="8483" max="8483" width="5.85546875" style="7" customWidth="1"/>
    <col min="8484" max="8704" width="9.140625" style="7"/>
    <col min="8705" max="8705" width="10.7109375" style="7" customWidth="1"/>
    <col min="8706" max="8706" width="4.5703125" style="7" customWidth="1"/>
    <col min="8707" max="8707" width="4.42578125" style="7" customWidth="1"/>
    <col min="8708" max="8708" width="4.5703125" style="7" customWidth="1"/>
    <col min="8709" max="8709" width="5.28515625" style="7" customWidth="1"/>
    <col min="8710" max="8710" width="6" style="7" customWidth="1"/>
    <col min="8711" max="8711" width="5.140625" style="7" customWidth="1"/>
    <col min="8712" max="8712" width="5.5703125" style="7" customWidth="1"/>
    <col min="8713" max="8713" width="4.28515625" style="7" bestFit="1" customWidth="1"/>
    <col min="8714" max="8714" width="5.140625" style="7" customWidth="1"/>
    <col min="8715" max="8715" width="6.28515625" style="7" customWidth="1"/>
    <col min="8716" max="8716" width="5.28515625" style="7" bestFit="1" customWidth="1"/>
    <col min="8717" max="8717" width="5.140625" style="7" customWidth="1"/>
    <col min="8718" max="8718" width="5.28515625" style="7" customWidth="1"/>
    <col min="8719" max="8719" width="5" style="7" customWidth="1"/>
    <col min="8720" max="8720" width="4.5703125" style="7" customWidth="1"/>
    <col min="8721" max="8721" width="5" style="7" customWidth="1"/>
    <col min="8722" max="8722" width="5.5703125" style="7" customWidth="1"/>
    <col min="8723" max="8723" width="5.7109375" style="7" customWidth="1"/>
    <col min="8724" max="8724" width="4.7109375" style="7" customWidth="1"/>
    <col min="8725" max="8725" width="5.28515625" style="7" customWidth="1"/>
    <col min="8726" max="8726" width="5.5703125" style="7" customWidth="1"/>
    <col min="8727" max="8727" width="5.7109375" style="7" customWidth="1"/>
    <col min="8728" max="8728" width="5.85546875" style="7" customWidth="1"/>
    <col min="8729" max="8729" width="4.7109375" style="7" customWidth="1"/>
    <col min="8730" max="8730" width="6.28515625" style="7" customWidth="1"/>
    <col min="8731" max="8731" width="5.7109375" style="7" customWidth="1"/>
    <col min="8732" max="8732" width="6.28515625" style="7" customWidth="1"/>
    <col min="8733" max="8733" width="5.7109375" style="7" customWidth="1"/>
    <col min="8734" max="8734" width="5.5703125" style="7" customWidth="1"/>
    <col min="8735" max="8735" width="6.42578125" style="7" customWidth="1"/>
    <col min="8736" max="8736" width="5.5703125" style="7" customWidth="1"/>
    <col min="8737" max="8737" width="4.7109375" style="7" customWidth="1"/>
    <col min="8738" max="8738" width="6" style="7" customWidth="1"/>
    <col min="8739" max="8739" width="5.85546875" style="7" customWidth="1"/>
    <col min="8740" max="8960" width="9.140625" style="7"/>
    <col min="8961" max="8961" width="10.7109375" style="7" customWidth="1"/>
    <col min="8962" max="8962" width="4.5703125" style="7" customWidth="1"/>
    <col min="8963" max="8963" width="4.42578125" style="7" customWidth="1"/>
    <col min="8964" max="8964" width="4.5703125" style="7" customWidth="1"/>
    <col min="8965" max="8965" width="5.28515625" style="7" customWidth="1"/>
    <col min="8966" max="8966" width="6" style="7" customWidth="1"/>
    <col min="8967" max="8967" width="5.140625" style="7" customWidth="1"/>
    <col min="8968" max="8968" width="5.5703125" style="7" customWidth="1"/>
    <col min="8969" max="8969" width="4.28515625" style="7" bestFit="1" customWidth="1"/>
    <col min="8970" max="8970" width="5.140625" style="7" customWidth="1"/>
    <col min="8971" max="8971" width="6.28515625" style="7" customWidth="1"/>
    <col min="8972" max="8972" width="5.28515625" style="7" bestFit="1" customWidth="1"/>
    <col min="8973" max="8973" width="5.140625" style="7" customWidth="1"/>
    <col min="8974" max="8974" width="5.28515625" style="7" customWidth="1"/>
    <col min="8975" max="8975" width="5" style="7" customWidth="1"/>
    <col min="8976" max="8976" width="4.5703125" style="7" customWidth="1"/>
    <col min="8977" max="8977" width="5" style="7" customWidth="1"/>
    <col min="8978" max="8978" width="5.5703125" style="7" customWidth="1"/>
    <col min="8979" max="8979" width="5.7109375" style="7" customWidth="1"/>
    <col min="8980" max="8980" width="4.7109375" style="7" customWidth="1"/>
    <col min="8981" max="8981" width="5.28515625" style="7" customWidth="1"/>
    <col min="8982" max="8982" width="5.5703125" style="7" customWidth="1"/>
    <col min="8983" max="8983" width="5.7109375" style="7" customWidth="1"/>
    <col min="8984" max="8984" width="5.85546875" style="7" customWidth="1"/>
    <col min="8985" max="8985" width="4.7109375" style="7" customWidth="1"/>
    <col min="8986" max="8986" width="6.28515625" style="7" customWidth="1"/>
    <col min="8987" max="8987" width="5.7109375" style="7" customWidth="1"/>
    <col min="8988" max="8988" width="6.28515625" style="7" customWidth="1"/>
    <col min="8989" max="8989" width="5.7109375" style="7" customWidth="1"/>
    <col min="8990" max="8990" width="5.5703125" style="7" customWidth="1"/>
    <col min="8991" max="8991" width="6.42578125" style="7" customWidth="1"/>
    <col min="8992" max="8992" width="5.5703125" style="7" customWidth="1"/>
    <col min="8993" max="8993" width="4.7109375" style="7" customWidth="1"/>
    <col min="8994" max="8994" width="6" style="7" customWidth="1"/>
    <col min="8995" max="8995" width="5.85546875" style="7" customWidth="1"/>
    <col min="8996" max="9216" width="9.140625" style="7"/>
    <col min="9217" max="9217" width="10.7109375" style="7" customWidth="1"/>
    <col min="9218" max="9218" width="4.5703125" style="7" customWidth="1"/>
    <col min="9219" max="9219" width="4.42578125" style="7" customWidth="1"/>
    <col min="9220" max="9220" width="4.5703125" style="7" customWidth="1"/>
    <col min="9221" max="9221" width="5.28515625" style="7" customWidth="1"/>
    <col min="9222" max="9222" width="6" style="7" customWidth="1"/>
    <col min="9223" max="9223" width="5.140625" style="7" customWidth="1"/>
    <col min="9224" max="9224" width="5.5703125" style="7" customWidth="1"/>
    <col min="9225" max="9225" width="4.28515625" style="7" bestFit="1" customWidth="1"/>
    <col min="9226" max="9226" width="5.140625" style="7" customWidth="1"/>
    <col min="9227" max="9227" width="6.28515625" style="7" customWidth="1"/>
    <col min="9228" max="9228" width="5.28515625" style="7" bestFit="1" customWidth="1"/>
    <col min="9229" max="9229" width="5.140625" style="7" customWidth="1"/>
    <col min="9230" max="9230" width="5.28515625" style="7" customWidth="1"/>
    <col min="9231" max="9231" width="5" style="7" customWidth="1"/>
    <col min="9232" max="9232" width="4.5703125" style="7" customWidth="1"/>
    <col min="9233" max="9233" width="5" style="7" customWidth="1"/>
    <col min="9234" max="9234" width="5.5703125" style="7" customWidth="1"/>
    <col min="9235" max="9235" width="5.7109375" style="7" customWidth="1"/>
    <col min="9236" max="9236" width="4.7109375" style="7" customWidth="1"/>
    <col min="9237" max="9237" width="5.28515625" style="7" customWidth="1"/>
    <col min="9238" max="9238" width="5.5703125" style="7" customWidth="1"/>
    <col min="9239" max="9239" width="5.7109375" style="7" customWidth="1"/>
    <col min="9240" max="9240" width="5.85546875" style="7" customWidth="1"/>
    <col min="9241" max="9241" width="4.7109375" style="7" customWidth="1"/>
    <col min="9242" max="9242" width="6.28515625" style="7" customWidth="1"/>
    <col min="9243" max="9243" width="5.7109375" style="7" customWidth="1"/>
    <col min="9244" max="9244" width="6.28515625" style="7" customWidth="1"/>
    <col min="9245" max="9245" width="5.7109375" style="7" customWidth="1"/>
    <col min="9246" max="9246" width="5.5703125" style="7" customWidth="1"/>
    <col min="9247" max="9247" width="6.42578125" style="7" customWidth="1"/>
    <col min="9248" max="9248" width="5.5703125" style="7" customWidth="1"/>
    <col min="9249" max="9249" width="4.7109375" style="7" customWidth="1"/>
    <col min="9250" max="9250" width="6" style="7" customWidth="1"/>
    <col min="9251" max="9251" width="5.85546875" style="7" customWidth="1"/>
    <col min="9252" max="9472" width="9.140625" style="7"/>
    <col min="9473" max="9473" width="10.7109375" style="7" customWidth="1"/>
    <col min="9474" max="9474" width="4.5703125" style="7" customWidth="1"/>
    <col min="9475" max="9475" width="4.42578125" style="7" customWidth="1"/>
    <col min="9476" max="9476" width="4.5703125" style="7" customWidth="1"/>
    <col min="9477" max="9477" width="5.28515625" style="7" customWidth="1"/>
    <col min="9478" max="9478" width="6" style="7" customWidth="1"/>
    <col min="9479" max="9479" width="5.140625" style="7" customWidth="1"/>
    <col min="9480" max="9480" width="5.5703125" style="7" customWidth="1"/>
    <col min="9481" max="9481" width="4.28515625" style="7" bestFit="1" customWidth="1"/>
    <col min="9482" max="9482" width="5.140625" style="7" customWidth="1"/>
    <col min="9483" max="9483" width="6.28515625" style="7" customWidth="1"/>
    <col min="9484" max="9484" width="5.28515625" style="7" bestFit="1" customWidth="1"/>
    <col min="9485" max="9485" width="5.140625" style="7" customWidth="1"/>
    <col min="9486" max="9486" width="5.28515625" style="7" customWidth="1"/>
    <col min="9487" max="9487" width="5" style="7" customWidth="1"/>
    <col min="9488" max="9488" width="4.5703125" style="7" customWidth="1"/>
    <col min="9489" max="9489" width="5" style="7" customWidth="1"/>
    <col min="9490" max="9490" width="5.5703125" style="7" customWidth="1"/>
    <col min="9491" max="9491" width="5.7109375" style="7" customWidth="1"/>
    <col min="9492" max="9492" width="4.7109375" style="7" customWidth="1"/>
    <col min="9493" max="9493" width="5.28515625" style="7" customWidth="1"/>
    <col min="9494" max="9494" width="5.5703125" style="7" customWidth="1"/>
    <col min="9495" max="9495" width="5.7109375" style="7" customWidth="1"/>
    <col min="9496" max="9496" width="5.85546875" style="7" customWidth="1"/>
    <col min="9497" max="9497" width="4.7109375" style="7" customWidth="1"/>
    <col min="9498" max="9498" width="6.28515625" style="7" customWidth="1"/>
    <col min="9499" max="9499" width="5.7109375" style="7" customWidth="1"/>
    <col min="9500" max="9500" width="6.28515625" style="7" customWidth="1"/>
    <col min="9501" max="9501" width="5.7109375" style="7" customWidth="1"/>
    <col min="9502" max="9502" width="5.5703125" style="7" customWidth="1"/>
    <col min="9503" max="9503" width="6.42578125" style="7" customWidth="1"/>
    <col min="9504" max="9504" width="5.5703125" style="7" customWidth="1"/>
    <col min="9505" max="9505" width="4.7109375" style="7" customWidth="1"/>
    <col min="9506" max="9506" width="6" style="7" customWidth="1"/>
    <col min="9507" max="9507" width="5.85546875" style="7" customWidth="1"/>
    <col min="9508" max="9728" width="9.140625" style="7"/>
    <col min="9729" max="9729" width="10.7109375" style="7" customWidth="1"/>
    <col min="9730" max="9730" width="4.5703125" style="7" customWidth="1"/>
    <col min="9731" max="9731" width="4.42578125" style="7" customWidth="1"/>
    <col min="9732" max="9732" width="4.5703125" style="7" customWidth="1"/>
    <col min="9733" max="9733" width="5.28515625" style="7" customWidth="1"/>
    <col min="9734" max="9734" width="6" style="7" customWidth="1"/>
    <col min="9735" max="9735" width="5.140625" style="7" customWidth="1"/>
    <col min="9736" max="9736" width="5.5703125" style="7" customWidth="1"/>
    <col min="9737" max="9737" width="4.28515625" style="7" bestFit="1" customWidth="1"/>
    <col min="9738" max="9738" width="5.140625" style="7" customWidth="1"/>
    <col min="9739" max="9739" width="6.28515625" style="7" customWidth="1"/>
    <col min="9740" max="9740" width="5.28515625" style="7" bestFit="1" customWidth="1"/>
    <col min="9741" max="9741" width="5.140625" style="7" customWidth="1"/>
    <col min="9742" max="9742" width="5.28515625" style="7" customWidth="1"/>
    <col min="9743" max="9743" width="5" style="7" customWidth="1"/>
    <col min="9744" max="9744" width="4.5703125" style="7" customWidth="1"/>
    <col min="9745" max="9745" width="5" style="7" customWidth="1"/>
    <col min="9746" max="9746" width="5.5703125" style="7" customWidth="1"/>
    <col min="9747" max="9747" width="5.7109375" style="7" customWidth="1"/>
    <col min="9748" max="9748" width="4.7109375" style="7" customWidth="1"/>
    <col min="9749" max="9749" width="5.28515625" style="7" customWidth="1"/>
    <col min="9750" max="9750" width="5.5703125" style="7" customWidth="1"/>
    <col min="9751" max="9751" width="5.7109375" style="7" customWidth="1"/>
    <col min="9752" max="9752" width="5.85546875" style="7" customWidth="1"/>
    <col min="9753" max="9753" width="4.7109375" style="7" customWidth="1"/>
    <col min="9754" max="9754" width="6.28515625" style="7" customWidth="1"/>
    <col min="9755" max="9755" width="5.7109375" style="7" customWidth="1"/>
    <col min="9756" max="9756" width="6.28515625" style="7" customWidth="1"/>
    <col min="9757" max="9757" width="5.7109375" style="7" customWidth="1"/>
    <col min="9758" max="9758" width="5.5703125" style="7" customWidth="1"/>
    <col min="9759" max="9759" width="6.42578125" style="7" customWidth="1"/>
    <col min="9760" max="9760" width="5.5703125" style="7" customWidth="1"/>
    <col min="9761" max="9761" width="4.7109375" style="7" customWidth="1"/>
    <col min="9762" max="9762" width="6" style="7" customWidth="1"/>
    <col min="9763" max="9763" width="5.85546875" style="7" customWidth="1"/>
    <col min="9764" max="9984" width="9.140625" style="7"/>
    <col min="9985" max="9985" width="10.7109375" style="7" customWidth="1"/>
    <col min="9986" max="9986" width="4.5703125" style="7" customWidth="1"/>
    <col min="9987" max="9987" width="4.42578125" style="7" customWidth="1"/>
    <col min="9988" max="9988" width="4.5703125" style="7" customWidth="1"/>
    <col min="9989" max="9989" width="5.28515625" style="7" customWidth="1"/>
    <col min="9990" max="9990" width="6" style="7" customWidth="1"/>
    <col min="9991" max="9991" width="5.140625" style="7" customWidth="1"/>
    <col min="9992" max="9992" width="5.5703125" style="7" customWidth="1"/>
    <col min="9993" max="9993" width="4.28515625" style="7" bestFit="1" customWidth="1"/>
    <col min="9994" max="9994" width="5.140625" style="7" customWidth="1"/>
    <col min="9995" max="9995" width="6.28515625" style="7" customWidth="1"/>
    <col min="9996" max="9996" width="5.28515625" style="7" bestFit="1" customWidth="1"/>
    <col min="9997" max="9997" width="5.140625" style="7" customWidth="1"/>
    <col min="9998" max="9998" width="5.28515625" style="7" customWidth="1"/>
    <col min="9999" max="9999" width="5" style="7" customWidth="1"/>
    <col min="10000" max="10000" width="4.5703125" style="7" customWidth="1"/>
    <col min="10001" max="10001" width="5" style="7" customWidth="1"/>
    <col min="10002" max="10002" width="5.5703125" style="7" customWidth="1"/>
    <col min="10003" max="10003" width="5.7109375" style="7" customWidth="1"/>
    <col min="10004" max="10004" width="4.7109375" style="7" customWidth="1"/>
    <col min="10005" max="10005" width="5.28515625" style="7" customWidth="1"/>
    <col min="10006" max="10006" width="5.5703125" style="7" customWidth="1"/>
    <col min="10007" max="10007" width="5.7109375" style="7" customWidth="1"/>
    <col min="10008" max="10008" width="5.85546875" style="7" customWidth="1"/>
    <col min="10009" max="10009" width="4.7109375" style="7" customWidth="1"/>
    <col min="10010" max="10010" width="6.28515625" style="7" customWidth="1"/>
    <col min="10011" max="10011" width="5.7109375" style="7" customWidth="1"/>
    <col min="10012" max="10012" width="6.28515625" style="7" customWidth="1"/>
    <col min="10013" max="10013" width="5.7109375" style="7" customWidth="1"/>
    <col min="10014" max="10014" width="5.5703125" style="7" customWidth="1"/>
    <col min="10015" max="10015" width="6.42578125" style="7" customWidth="1"/>
    <col min="10016" max="10016" width="5.5703125" style="7" customWidth="1"/>
    <col min="10017" max="10017" width="4.7109375" style="7" customWidth="1"/>
    <col min="10018" max="10018" width="6" style="7" customWidth="1"/>
    <col min="10019" max="10019" width="5.85546875" style="7" customWidth="1"/>
    <col min="10020" max="10240" width="9.140625" style="7"/>
    <col min="10241" max="10241" width="10.7109375" style="7" customWidth="1"/>
    <col min="10242" max="10242" width="4.5703125" style="7" customWidth="1"/>
    <col min="10243" max="10243" width="4.42578125" style="7" customWidth="1"/>
    <col min="10244" max="10244" width="4.5703125" style="7" customWidth="1"/>
    <col min="10245" max="10245" width="5.28515625" style="7" customWidth="1"/>
    <col min="10246" max="10246" width="6" style="7" customWidth="1"/>
    <col min="10247" max="10247" width="5.140625" style="7" customWidth="1"/>
    <col min="10248" max="10248" width="5.5703125" style="7" customWidth="1"/>
    <col min="10249" max="10249" width="4.28515625" style="7" bestFit="1" customWidth="1"/>
    <col min="10250" max="10250" width="5.140625" style="7" customWidth="1"/>
    <col min="10251" max="10251" width="6.28515625" style="7" customWidth="1"/>
    <col min="10252" max="10252" width="5.28515625" style="7" bestFit="1" customWidth="1"/>
    <col min="10253" max="10253" width="5.140625" style="7" customWidth="1"/>
    <col min="10254" max="10254" width="5.28515625" style="7" customWidth="1"/>
    <col min="10255" max="10255" width="5" style="7" customWidth="1"/>
    <col min="10256" max="10256" width="4.5703125" style="7" customWidth="1"/>
    <col min="10257" max="10257" width="5" style="7" customWidth="1"/>
    <col min="10258" max="10258" width="5.5703125" style="7" customWidth="1"/>
    <col min="10259" max="10259" width="5.7109375" style="7" customWidth="1"/>
    <col min="10260" max="10260" width="4.7109375" style="7" customWidth="1"/>
    <col min="10261" max="10261" width="5.28515625" style="7" customWidth="1"/>
    <col min="10262" max="10262" width="5.5703125" style="7" customWidth="1"/>
    <col min="10263" max="10263" width="5.7109375" style="7" customWidth="1"/>
    <col min="10264" max="10264" width="5.85546875" style="7" customWidth="1"/>
    <col min="10265" max="10265" width="4.7109375" style="7" customWidth="1"/>
    <col min="10266" max="10266" width="6.28515625" style="7" customWidth="1"/>
    <col min="10267" max="10267" width="5.7109375" style="7" customWidth="1"/>
    <col min="10268" max="10268" width="6.28515625" style="7" customWidth="1"/>
    <col min="10269" max="10269" width="5.7109375" style="7" customWidth="1"/>
    <col min="10270" max="10270" width="5.5703125" style="7" customWidth="1"/>
    <col min="10271" max="10271" width="6.42578125" style="7" customWidth="1"/>
    <col min="10272" max="10272" width="5.5703125" style="7" customWidth="1"/>
    <col min="10273" max="10273" width="4.7109375" style="7" customWidth="1"/>
    <col min="10274" max="10274" width="6" style="7" customWidth="1"/>
    <col min="10275" max="10275" width="5.85546875" style="7" customWidth="1"/>
    <col min="10276" max="10496" width="9.140625" style="7"/>
    <col min="10497" max="10497" width="10.7109375" style="7" customWidth="1"/>
    <col min="10498" max="10498" width="4.5703125" style="7" customWidth="1"/>
    <col min="10499" max="10499" width="4.42578125" style="7" customWidth="1"/>
    <col min="10500" max="10500" width="4.5703125" style="7" customWidth="1"/>
    <col min="10501" max="10501" width="5.28515625" style="7" customWidth="1"/>
    <col min="10502" max="10502" width="6" style="7" customWidth="1"/>
    <col min="10503" max="10503" width="5.140625" style="7" customWidth="1"/>
    <col min="10504" max="10504" width="5.5703125" style="7" customWidth="1"/>
    <col min="10505" max="10505" width="4.28515625" style="7" bestFit="1" customWidth="1"/>
    <col min="10506" max="10506" width="5.140625" style="7" customWidth="1"/>
    <col min="10507" max="10507" width="6.28515625" style="7" customWidth="1"/>
    <col min="10508" max="10508" width="5.28515625" style="7" bestFit="1" customWidth="1"/>
    <col min="10509" max="10509" width="5.140625" style="7" customWidth="1"/>
    <col min="10510" max="10510" width="5.28515625" style="7" customWidth="1"/>
    <col min="10511" max="10511" width="5" style="7" customWidth="1"/>
    <col min="10512" max="10512" width="4.5703125" style="7" customWidth="1"/>
    <col min="10513" max="10513" width="5" style="7" customWidth="1"/>
    <col min="10514" max="10514" width="5.5703125" style="7" customWidth="1"/>
    <col min="10515" max="10515" width="5.7109375" style="7" customWidth="1"/>
    <col min="10516" max="10516" width="4.7109375" style="7" customWidth="1"/>
    <col min="10517" max="10517" width="5.28515625" style="7" customWidth="1"/>
    <col min="10518" max="10518" width="5.5703125" style="7" customWidth="1"/>
    <col min="10519" max="10519" width="5.7109375" style="7" customWidth="1"/>
    <col min="10520" max="10520" width="5.85546875" style="7" customWidth="1"/>
    <col min="10521" max="10521" width="4.7109375" style="7" customWidth="1"/>
    <col min="10522" max="10522" width="6.28515625" style="7" customWidth="1"/>
    <col min="10523" max="10523" width="5.7109375" style="7" customWidth="1"/>
    <col min="10524" max="10524" width="6.28515625" style="7" customWidth="1"/>
    <col min="10525" max="10525" width="5.7109375" style="7" customWidth="1"/>
    <col min="10526" max="10526" width="5.5703125" style="7" customWidth="1"/>
    <col min="10527" max="10527" width="6.42578125" style="7" customWidth="1"/>
    <col min="10528" max="10528" width="5.5703125" style="7" customWidth="1"/>
    <col min="10529" max="10529" width="4.7109375" style="7" customWidth="1"/>
    <col min="10530" max="10530" width="6" style="7" customWidth="1"/>
    <col min="10531" max="10531" width="5.85546875" style="7" customWidth="1"/>
    <col min="10532" max="10752" width="9.140625" style="7"/>
    <col min="10753" max="10753" width="10.7109375" style="7" customWidth="1"/>
    <col min="10754" max="10754" width="4.5703125" style="7" customWidth="1"/>
    <col min="10755" max="10755" width="4.42578125" style="7" customWidth="1"/>
    <col min="10756" max="10756" width="4.5703125" style="7" customWidth="1"/>
    <col min="10757" max="10757" width="5.28515625" style="7" customWidth="1"/>
    <col min="10758" max="10758" width="6" style="7" customWidth="1"/>
    <col min="10759" max="10759" width="5.140625" style="7" customWidth="1"/>
    <col min="10760" max="10760" width="5.5703125" style="7" customWidth="1"/>
    <col min="10761" max="10761" width="4.28515625" style="7" bestFit="1" customWidth="1"/>
    <col min="10762" max="10762" width="5.140625" style="7" customWidth="1"/>
    <col min="10763" max="10763" width="6.28515625" style="7" customWidth="1"/>
    <col min="10764" max="10764" width="5.28515625" style="7" bestFit="1" customWidth="1"/>
    <col min="10765" max="10765" width="5.140625" style="7" customWidth="1"/>
    <col min="10766" max="10766" width="5.28515625" style="7" customWidth="1"/>
    <col min="10767" max="10767" width="5" style="7" customWidth="1"/>
    <col min="10768" max="10768" width="4.5703125" style="7" customWidth="1"/>
    <col min="10769" max="10769" width="5" style="7" customWidth="1"/>
    <col min="10770" max="10770" width="5.5703125" style="7" customWidth="1"/>
    <col min="10771" max="10771" width="5.7109375" style="7" customWidth="1"/>
    <col min="10772" max="10772" width="4.7109375" style="7" customWidth="1"/>
    <col min="10773" max="10773" width="5.28515625" style="7" customWidth="1"/>
    <col min="10774" max="10774" width="5.5703125" style="7" customWidth="1"/>
    <col min="10775" max="10775" width="5.7109375" style="7" customWidth="1"/>
    <col min="10776" max="10776" width="5.85546875" style="7" customWidth="1"/>
    <col min="10777" max="10777" width="4.7109375" style="7" customWidth="1"/>
    <col min="10778" max="10778" width="6.28515625" style="7" customWidth="1"/>
    <col min="10779" max="10779" width="5.7109375" style="7" customWidth="1"/>
    <col min="10780" max="10780" width="6.28515625" style="7" customWidth="1"/>
    <col min="10781" max="10781" width="5.7109375" style="7" customWidth="1"/>
    <col min="10782" max="10782" width="5.5703125" style="7" customWidth="1"/>
    <col min="10783" max="10783" width="6.42578125" style="7" customWidth="1"/>
    <col min="10784" max="10784" width="5.5703125" style="7" customWidth="1"/>
    <col min="10785" max="10785" width="4.7109375" style="7" customWidth="1"/>
    <col min="10786" max="10786" width="6" style="7" customWidth="1"/>
    <col min="10787" max="10787" width="5.85546875" style="7" customWidth="1"/>
    <col min="10788" max="11008" width="9.140625" style="7"/>
    <col min="11009" max="11009" width="10.7109375" style="7" customWidth="1"/>
    <col min="11010" max="11010" width="4.5703125" style="7" customWidth="1"/>
    <col min="11011" max="11011" width="4.42578125" style="7" customWidth="1"/>
    <col min="11012" max="11012" width="4.5703125" style="7" customWidth="1"/>
    <col min="11013" max="11013" width="5.28515625" style="7" customWidth="1"/>
    <col min="11014" max="11014" width="6" style="7" customWidth="1"/>
    <col min="11015" max="11015" width="5.140625" style="7" customWidth="1"/>
    <col min="11016" max="11016" width="5.5703125" style="7" customWidth="1"/>
    <col min="11017" max="11017" width="4.28515625" style="7" bestFit="1" customWidth="1"/>
    <col min="11018" max="11018" width="5.140625" style="7" customWidth="1"/>
    <col min="11019" max="11019" width="6.28515625" style="7" customWidth="1"/>
    <col min="11020" max="11020" width="5.28515625" style="7" bestFit="1" customWidth="1"/>
    <col min="11021" max="11021" width="5.140625" style="7" customWidth="1"/>
    <col min="11022" max="11022" width="5.28515625" style="7" customWidth="1"/>
    <col min="11023" max="11023" width="5" style="7" customWidth="1"/>
    <col min="11024" max="11024" width="4.5703125" style="7" customWidth="1"/>
    <col min="11025" max="11025" width="5" style="7" customWidth="1"/>
    <col min="11026" max="11026" width="5.5703125" style="7" customWidth="1"/>
    <col min="11027" max="11027" width="5.7109375" style="7" customWidth="1"/>
    <col min="11028" max="11028" width="4.7109375" style="7" customWidth="1"/>
    <col min="11029" max="11029" width="5.28515625" style="7" customWidth="1"/>
    <col min="11030" max="11030" width="5.5703125" style="7" customWidth="1"/>
    <col min="11031" max="11031" width="5.7109375" style="7" customWidth="1"/>
    <col min="11032" max="11032" width="5.85546875" style="7" customWidth="1"/>
    <col min="11033" max="11033" width="4.7109375" style="7" customWidth="1"/>
    <col min="11034" max="11034" width="6.28515625" style="7" customWidth="1"/>
    <col min="11035" max="11035" width="5.7109375" style="7" customWidth="1"/>
    <col min="11036" max="11036" width="6.28515625" style="7" customWidth="1"/>
    <col min="11037" max="11037" width="5.7109375" style="7" customWidth="1"/>
    <col min="11038" max="11038" width="5.5703125" style="7" customWidth="1"/>
    <col min="11039" max="11039" width="6.42578125" style="7" customWidth="1"/>
    <col min="11040" max="11040" width="5.5703125" style="7" customWidth="1"/>
    <col min="11041" max="11041" width="4.7109375" style="7" customWidth="1"/>
    <col min="11042" max="11042" width="6" style="7" customWidth="1"/>
    <col min="11043" max="11043" width="5.85546875" style="7" customWidth="1"/>
    <col min="11044" max="11264" width="9.140625" style="7"/>
    <col min="11265" max="11265" width="10.7109375" style="7" customWidth="1"/>
    <col min="11266" max="11266" width="4.5703125" style="7" customWidth="1"/>
    <col min="11267" max="11267" width="4.42578125" style="7" customWidth="1"/>
    <col min="11268" max="11268" width="4.5703125" style="7" customWidth="1"/>
    <col min="11269" max="11269" width="5.28515625" style="7" customWidth="1"/>
    <col min="11270" max="11270" width="6" style="7" customWidth="1"/>
    <col min="11271" max="11271" width="5.140625" style="7" customWidth="1"/>
    <col min="11272" max="11272" width="5.5703125" style="7" customWidth="1"/>
    <col min="11273" max="11273" width="4.28515625" style="7" bestFit="1" customWidth="1"/>
    <col min="11274" max="11274" width="5.140625" style="7" customWidth="1"/>
    <col min="11275" max="11275" width="6.28515625" style="7" customWidth="1"/>
    <col min="11276" max="11276" width="5.28515625" style="7" bestFit="1" customWidth="1"/>
    <col min="11277" max="11277" width="5.140625" style="7" customWidth="1"/>
    <col min="11278" max="11278" width="5.28515625" style="7" customWidth="1"/>
    <col min="11279" max="11279" width="5" style="7" customWidth="1"/>
    <col min="11280" max="11280" width="4.5703125" style="7" customWidth="1"/>
    <col min="11281" max="11281" width="5" style="7" customWidth="1"/>
    <col min="11282" max="11282" width="5.5703125" style="7" customWidth="1"/>
    <col min="11283" max="11283" width="5.7109375" style="7" customWidth="1"/>
    <col min="11284" max="11284" width="4.7109375" style="7" customWidth="1"/>
    <col min="11285" max="11285" width="5.28515625" style="7" customWidth="1"/>
    <col min="11286" max="11286" width="5.5703125" style="7" customWidth="1"/>
    <col min="11287" max="11287" width="5.7109375" style="7" customWidth="1"/>
    <col min="11288" max="11288" width="5.85546875" style="7" customWidth="1"/>
    <col min="11289" max="11289" width="4.7109375" style="7" customWidth="1"/>
    <col min="11290" max="11290" width="6.28515625" style="7" customWidth="1"/>
    <col min="11291" max="11291" width="5.7109375" style="7" customWidth="1"/>
    <col min="11292" max="11292" width="6.28515625" style="7" customWidth="1"/>
    <col min="11293" max="11293" width="5.7109375" style="7" customWidth="1"/>
    <col min="11294" max="11294" width="5.5703125" style="7" customWidth="1"/>
    <col min="11295" max="11295" width="6.42578125" style="7" customWidth="1"/>
    <col min="11296" max="11296" width="5.5703125" style="7" customWidth="1"/>
    <col min="11297" max="11297" width="4.7109375" style="7" customWidth="1"/>
    <col min="11298" max="11298" width="6" style="7" customWidth="1"/>
    <col min="11299" max="11299" width="5.85546875" style="7" customWidth="1"/>
    <col min="11300" max="11520" width="9.140625" style="7"/>
    <col min="11521" max="11521" width="10.7109375" style="7" customWidth="1"/>
    <col min="11522" max="11522" width="4.5703125" style="7" customWidth="1"/>
    <col min="11523" max="11523" width="4.42578125" style="7" customWidth="1"/>
    <col min="11524" max="11524" width="4.5703125" style="7" customWidth="1"/>
    <col min="11525" max="11525" width="5.28515625" style="7" customWidth="1"/>
    <col min="11526" max="11526" width="6" style="7" customWidth="1"/>
    <col min="11527" max="11527" width="5.140625" style="7" customWidth="1"/>
    <col min="11528" max="11528" width="5.5703125" style="7" customWidth="1"/>
    <col min="11529" max="11529" width="4.28515625" style="7" bestFit="1" customWidth="1"/>
    <col min="11530" max="11530" width="5.140625" style="7" customWidth="1"/>
    <col min="11531" max="11531" width="6.28515625" style="7" customWidth="1"/>
    <col min="11532" max="11532" width="5.28515625" style="7" bestFit="1" customWidth="1"/>
    <col min="11533" max="11533" width="5.140625" style="7" customWidth="1"/>
    <col min="11534" max="11534" width="5.28515625" style="7" customWidth="1"/>
    <col min="11535" max="11535" width="5" style="7" customWidth="1"/>
    <col min="11536" max="11536" width="4.5703125" style="7" customWidth="1"/>
    <col min="11537" max="11537" width="5" style="7" customWidth="1"/>
    <col min="11538" max="11538" width="5.5703125" style="7" customWidth="1"/>
    <col min="11539" max="11539" width="5.7109375" style="7" customWidth="1"/>
    <col min="11540" max="11540" width="4.7109375" style="7" customWidth="1"/>
    <col min="11541" max="11541" width="5.28515625" style="7" customWidth="1"/>
    <col min="11542" max="11542" width="5.5703125" style="7" customWidth="1"/>
    <col min="11543" max="11543" width="5.7109375" style="7" customWidth="1"/>
    <col min="11544" max="11544" width="5.85546875" style="7" customWidth="1"/>
    <col min="11545" max="11545" width="4.7109375" style="7" customWidth="1"/>
    <col min="11546" max="11546" width="6.28515625" style="7" customWidth="1"/>
    <col min="11547" max="11547" width="5.7109375" style="7" customWidth="1"/>
    <col min="11548" max="11548" width="6.28515625" style="7" customWidth="1"/>
    <col min="11549" max="11549" width="5.7109375" style="7" customWidth="1"/>
    <col min="11550" max="11550" width="5.5703125" style="7" customWidth="1"/>
    <col min="11551" max="11551" width="6.42578125" style="7" customWidth="1"/>
    <col min="11552" max="11552" width="5.5703125" style="7" customWidth="1"/>
    <col min="11553" max="11553" width="4.7109375" style="7" customWidth="1"/>
    <col min="11554" max="11554" width="6" style="7" customWidth="1"/>
    <col min="11555" max="11555" width="5.85546875" style="7" customWidth="1"/>
    <col min="11556" max="11776" width="9.140625" style="7"/>
    <col min="11777" max="11777" width="10.7109375" style="7" customWidth="1"/>
    <col min="11778" max="11778" width="4.5703125" style="7" customWidth="1"/>
    <col min="11779" max="11779" width="4.42578125" style="7" customWidth="1"/>
    <col min="11780" max="11780" width="4.5703125" style="7" customWidth="1"/>
    <col min="11781" max="11781" width="5.28515625" style="7" customWidth="1"/>
    <col min="11782" max="11782" width="6" style="7" customWidth="1"/>
    <col min="11783" max="11783" width="5.140625" style="7" customWidth="1"/>
    <col min="11784" max="11784" width="5.5703125" style="7" customWidth="1"/>
    <col min="11785" max="11785" width="4.28515625" style="7" bestFit="1" customWidth="1"/>
    <col min="11786" max="11786" width="5.140625" style="7" customWidth="1"/>
    <col min="11787" max="11787" width="6.28515625" style="7" customWidth="1"/>
    <col min="11788" max="11788" width="5.28515625" style="7" bestFit="1" customWidth="1"/>
    <col min="11789" max="11789" width="5.140625" style="7" customWidth="1"/>
    <col min="11790" max="11790" width="5.28515625" style="7" customWidth="1"/>
    <col min="11791" max="11791" width="5" style="7" customWidth="1"/>
    <col min="11792" max="11792" width="4.5703125" style="7" customWidth="1"/>
    <col min="11793" max="11793" width="5" style="7" customWidth="1"/>
    <col min="11794" max="11794" width="5.5703125" style="7" customWidth="1"/>
    <col min="11795" max="11795" width="5.7109375" style="7" customWidth="1"/>
    <col min="11796" max="11796" width="4.7109375" style="7" customWidth="1"/>
    <col min="11797" max="11797" width="5.28515625" style="7" customWidth="1"/>
    <col min="11798" max="11798" width="5.5703125" style="7" customWidth="1"/>
    <col min="11799" max="11799" width="5.7109375" style="7" customWidth="1"/>
    <col min="11800" max="11800" width="5.85546875" style="7" customWidth="1"/>
    <col min="11801" max="11801" width="4.7109375" style="7" customWidth="1"/>
    <col min="11802" max="11802" width="6.28515625" style="7" customWidth="1"/>
    <col min="11803" max="11803" width="5.7109375" style="7" customWidth="1"/>
    <col min="11804" max="11804" width="6.28515625" style="7" customWidth="1"/>
    <col min="11805" max="11805" width="5.7109375" style="7" customWidth="1"/>
    <col min="11806" max="11806" width="5.5703125" style="7" customWidth="1"/>
    <col min="11807" max="11807" width="6.42578125" style="7" customWidth="1"/>
    <col min="11808" max="11808" width="5.5703125" style="7" customWidth="1"/>
    <col min="11809" max="11809" width="4.7109375" style="7" customWidth="1"/>
    <col min="11810" max="11810" width="6" style="7" customWidth="1"/>
    <col min="11811" max="11811" width="5.85546875" style="7" customWidth="1"/>
    <col min="11812" max="12032" width="9.140625" style="7"/>
    <col min="12033" max="12033" width="10.7109375" style="7" customWidth="1"/>
    <col min="12034" max="12034" width="4.5703125" style="7" customWidth="1"/>
    <col min="12035" max="12035" width="4.42578125" style="7" customWidth="1"/>
    <col min="12036" max="12036" width="4.5703125" style="7" customWidth="1"/>
    <col min="12037" max="12037" width="5.28515625" style="7" customWidth="1"/>
    <col min="12038" max="12038" width="6" style="7" customWidth="1"/>
    <col min="12039" max="12039" width="5.140625" style="7" customWidth="1"/>
    <col min="12040" max="12040" width="5.5703125" style="7" customWidth="1"/>
    <col min="12041" max="12041" width="4.28515625" style="7" bestFit="1" customWidth="1"/>
    <col min="12042" max="12042" width="5.140625" style="7" customWidth="1"/>
    <col min="12043" max="12043" width="6.28515625" style="7" customWidth="1"/>
    <col min="12044" max="12044" width="5.28515625" style="7" bestFit="1" customWidth="1"/>
    <col min="12045" max="12045" width="5.140625" style="7" customWidth="1"/>
    <col min="12046" max="12046" width="5.28515625" style="7" customWidth="1"/>
    <col min="12047" max="12047" width="5" style="7" customWidth="1"/>
    <col min="12048" max="12048" width="4.5703125" style="7" customWidth="1"/>
    <col min="12049" max="12049" width="5" style="7" customWidth="1"/>
    <col min="12050" max="12050" width="5.5703125" style="7" customWidth="1"/>
    <col min="12051" max="12051" width="5.7109375" style="7" customWidth="1"/>
    <col min="12052" max="12052" width="4.7109375" style="7" customWidth="1"/>
    <col min="12053" max="12053" width="5.28515625" style="7" customWidth="1"/>
    <col min="12054" max="12054" width="5.5703125" style="7" customWidth="1"/>
    <col min="12055" max="12055" width="5.7109375" style="7" customWidth="1"/>
    <col min="12056" max="12056" width="5.85546875" style="7" customWidth="1"/>
    <col min="12057" max="12057" width="4.7109375" style="7" customWidth="1"/>
    <col min="12058" max="12058" width="6.28515625" style="7" customWidth="1"/>
    <col min="12059" max="12059" width="5.7109375" style="7" customWidth="1"/>
    <col min="12060" max="12060" width="6.28515625" style="7" customWidth="1"/>
    <col min="12061" max="12061" width="5.7109375" style="7" customWidth="1"/>
    <col min="12062" max="12062" width="5.5703125" style="7" customWidth="1"/>
    <col min="12063" max="12063" width="6.42578125" style="7" customWidth="1"/>
    <col min="12064" max="12064" width="5.5703125" style="7" customWidth="1"/>
    <col min="12065" max="12065" width="4.7109375" style="7" customWidth="1"/>
    <col min="12066" max="12066" width="6" style="7" customWidth="1"/>
    <col min="12067" max="12067" width="5.85546875" style="7" customWidth="1"/>
    <col min="12068" max="12288" width="9.140625" style="7"/>
    <col min="12289" max="12289" width="10.7109375" style="7" customWidth="1"/>
    <col min="12290" max="12290" width="4.5703125" style="7" customWidth="1"/>
    <col min="12291" max="12291" width="4.42578125" style="7" customWidth="1"/>
    <col min="12292" max="12292" width="4.5703125" style="7" customWidth="1"/>
    <col min="12293" max="12293" width="5.28515625" style="7" customWidth="1"/>
    <col min="12294" max="12294" width="6" style="7" customWidth="1"/>
    <col min="12295" max="12295" width="5.140625" style="7" customWidth="1"/>
    <col min="12296" max="12296" width="5.5703125" style="7" customWidth="1"/>
    <col min="12297" max="12297" width="4.28515625" style="7" bestFit="1" customWidth="1"/>
    <col min="12298" max="12298" width="5.140625" style="7" customWidth="1"/>
    <col min="12299" max="12299" width="6.28515625" style="7" customWidth="1"/>
    <col min="12300" max="12300" width="5.28515625" style="7" bestFit="1" customWidth="1"/>
    <col min="12301" max="12301" width="5.140625" style="7" customWidth="1"/>
    <col min="12302" max="12302" width="5.28515625" style="7" customWidth="1"/>
    <col min="12303" max="12303" width="5" style="7" customWidth="1"/>
    <col min="12304" max="12304" width="4.5703125" style="7" customWidth="1"/>
    <col min="12305" max="12305" width="5" style="7" customWidth="1"/>
    <col min="12306" max="12306" width="5.5703125" style="7" customWidth="1"/>
    <col min="12307" max="12307" width="5.7109375" style="7" customWidth="1"/>
    <col min="12308" max="12308" width="4.7109375" style="7" customWidth="1"/>
    <col min="12309" max="12309" width="5.28515625" style="7" customWidth="1"/>
    <col min="12310" max="12310" width="5.5703125" style="7" customWidth="1"/>
    <col min="12311" max="12311" width="5.7109375" style="7" customWidth="1"/>
    <col min="12312" max="12312" width="5.85546875" style="7" customWidth="1"/>
    <col min="12313" max="12313" width="4.7109375" style="7" customWidth="1"/>
    <col min="12314" max="12314" width="6.28515625" style="7" customWidth="1"/>
    <col min="12315" max="12315" width="5.7109375" style="7" customWidth="1"/>
    <col min="12316" max="12316" width="6.28515625" style="7" customWidth="1"/>
    <col min="12317" max="12317" width="5.7109375" style="7" customWidth="1"/>
    <col min="12318" max="12318" width="5.5703125" style="7" customWidth="1"/>
    <col min="12319" max="12319" width="6.42578125" style="7" customWidth="1"/>
    <col min="12320" max="12320" width="5.5703125" style="7" customWidth="1"/>
    <col min="12321" max="12321" width="4.7109375" style="7" customWidth="1"/>
    <col min="12322" max="12322" width="6" style="7" customWidth="1"/>
    <col min="12323" max="12323" width="5.85546875" style="7" customWidth="1"/>
    <col min="12324" max="12544" width="9.140625" style="7"/>
    <col min="12545" max="12545" width="10.7109375" style="7" customWidth="1"/>
    <col min="12546" max="12546" width="4.5703125" style="7" customWidth="1"/>
    <col min="12547" max="12547" width="4.42578125" style="7" customWidth="1"/>
    <col min="12548" max="12548" width="4.5703125" style="7" customWidth="1"/>
    <col min="12549" max="12549" width="5.28515625" style="7" customWidth="1"/>
    <col min="12550" max="12550" width="6" style="7" customWidth="1"/>
    <col min="12551" max="12551" width="5.140625" style="7" customWidth="1"/>
    <col min="12552" max="12552" width="5.5703125" style="7" customWidth="1"/>
    <col min="12553" max="12553" width="4.28515625" style="7" bestFit="1" customWidth="1"/>
    <col min="12554" max="12554" width="5.140625" style="7" customWidth="1"/>
    <col min="12555" max="12555" width="6.28515625" style="7" customWidth="1"/>
    <col min="12556" max="12556" width="5.28515625" style="7" bestFit="1" customWidth="1"/>
    <col min="12557" max="12557" width="5.140625" style="7" customWidth="1"/>
    <col min="12558" max="12558" width="5.28515625" style="7" customWidth="1"/>
    <col min="12559" max="12559" width="5" style="7" customWidth="1"/>
    <col min="12560" max="12560" width="4.5703125" style="7" customWidth="1"/>
    <col min="12561" max="12561" width="5" style="7" customWidth="1"/>
    <col min="12562" max="12562" width="5.5703125" style="7" customWidth="1"/>
    <col min="12563" max="12563" width="5.7109375" style="7" customWidth="1"/>
    <col min="12564" max="12564" width="4.7109375" style="7" customWidth="1"/>
    <col min="12565" max="12565" width="5.28515625" style="7" customWidth="1"/>
    <col min="12566" max="12566" width="5.5703125" style="7" customWidth="1"/>
    <col min="12567" max="12567" width="5.7109375" style="7" customWidth="1"/>
    <col min="12568" max="12568" width="5.85546875" style="7" customWidth="1"/>
    <col min="12569" max="12569" width="4.7109375" style="7" customWidth="1"/>
    <col min="12570" max="12570" width="6.28515625" style="7" customWidth="1"/>
    <col min="12571" max="12571" width="5.7109375" style="7" customWidth="1"/>
    <col min="12572" max="12572" width="6.28515625" style="7" customWidth="1"/>
    <col min="12573" max="12573" width="5.7109375" style="7" customWidth="1"/>
    <col min="12574" max="12574" width="5.5703125" style="7" customWidth="1"/>
    <col min="12575" max="12575" width="6.42578125" style="7" customWidth="1"/>
    <col min="12576" max="12576" width="5.5703125" style="7" customWidth="1"/>
    <col min="12577" max="12577" width="4.7109375" style="7" customWidth="1"/>
    <col min="12578" max="12578" width="6" style="7" customWidth="1"/>
    <col min="12579" max="12579" width="5.85546875" style="7" customWidth="1"/>
    <col min="12580" max="12800" width="9.140625" style="7"/>
    <col min="12801" max="12801" width="10.7109375" style="7" customWidth="1"/>
    <col min="12802" max="12802" width="4.5703125" style="7" customWidth="1"/>
    <col min="12803" max="12803" width="4.42578125" style="7" customWidth="1"/>
    <col min="12804" max="12804" width="4.5703125" style="7" customWidth="1"/>
    <col min="12805" max="12805" width="5.28515625" style="7" customWidth="1"/>
    <col min="12806" max="12806" width="6" style="7" customWidth="1"/>
    <col min="12807" max="12807" width="5.140625" style="7" customWidth="1"/>
    <col min="12808" max="12808" width="5.5703125" style="7" customWidth="1"/>
    <col min="12809" max="12809" width="4.28515625" style="7" bestFit="1" customWidth="1"/>
    <col min="12810" max="12810" width="5.140625" style="7" customWidth="1"/>
    <col min="12811" max="12811" width="6.28515625" style="7" customWidth="1"/>
    <col min="12812" max="12812" width="5.28515625" style="7" bestFit="1" customWidth="1"/>
    <col min="12813" max="12813" width="5.140625" style="7" customWidth="1"/>
    <col min="12814" max="12814" width="5.28515625" style="7" customWidth="1"/>
    <col min="12815" max="12815" width="5" style="7" customWidth="1"/>
    <col min="12816" max="12816" width="4.5703125" style="7" customWidth="1"/>
    <col min="12817" max="12817" width="5" style="7" customWidth="1"/>
    <col min="12818" max="12818" width="5.5703125" style="7" customWidth="1"/>
    <col min="12819" max="12819" width="5.7109375" style="7" customWidth="1"/>
    <col min="12820" max="12820" width="4.7109375" style="7" customWidth="1"/>
    <col min="12821" max="12821" width="5.28515625" style="7" customWidth="1"/>
    <col min="12822" max="12822" width="5.5703125" style="7" customWidth="1"/>
    <col min="12823" max="12823" width="5.7109375" style="7" customWidth="1"/>
    <col min="12824" max="12824" width="5.85546875" style="7" customWidth="1"/>
    <col min="12825" max="12825" width="4.7109375" style="7" customWidth="1"/>
    <col min="12826" max="12826" width="6.28515625" style="7" customWidth="1"/>
    <col min="12827" max="12827" width="5.7109375" style="7" customWidth="1"/>
    <col min="12828" max="12828" width="6.28515625" style="7" customWidth="1"/>
    <col min="12829" max="12829" width="5.7109375" style="7" customWidth="1"/>
    <col min="12830" max="12830" width="5.5703125" style="7" customWidth="1"/>
    <col min="12831" max="12831" width="6.42578125" style="7" customWidth="1"/>
    <col min="12832" max="12832" width="5.5703125" style="7" customWidth="1"/>
    <col min="12833" max="12833" width="4.7109375" style="7" customWidth="1"/>
    <col min="12834" max="12834" width="6" style="7" customWidth="1"/>
    <col min="12835" max="12835" width="5.85546875" style="7" customWidth="1"/>
    <col min="12836" max="13056" width="9.140625" style="7"/>
    <col min="13057" max="13057" width="10.7109375" style="7" customWidth="1"/>
    <col min="13058" max="13058" width="4.5703125" style="7" customWidth="1"/>
    <col min="13059" max="13059" width="4.42578125" style="7" customWidth="1"/>
    <col min="13060" max="13060" width="4.5703125" style="7" customWidth="1"/>
    <col min="13061" max="13061" width="5.28515625" style="7" customWidth="1"/>
    <col min="13062" max="13062" width="6" style="7" customWidth="1"/>
    <col min="13063" max="13063" width="5.140625" style="7" customWidth="1"/>
    <col min="13064" max="13064" width="5.5703125" style="7" customWidth="1"/>
    <col min="13065" max="13065" width="4.28515625" style="7" bestFit="1" customWidth="1"/>
    <col min="13066" max="13066" width="5.140625" style="7" customWidth="1"/>
    <col min="13067" max="13067" width="6.28515625" style="7" customWidth="1"/>
    <col min="13068" max="13068" width="5.28515625" style="7" bestFit="1" customWidth="1"/>
    <col min="13069" max="13069" width="5.140625" style="7" customWidth="1"/>
    <col min="13070" max="13070" width="5.28515625" style="7" customWidth="1"/>
    <col min="13071" max="13071" width="5" style="7" customWidth="1"/>
    <col min="13072" max="13072" width="4.5703125" style="7" customWidth="1"/>
    <col min="13073" max="13073" width="5" style="7" customWidth="1"/>
    <col min="13074" max="13074" width="5.5703125" style="7" customWidth="1"/>
    <col min="13075" max="13075" width="5.7109375" style="7" customWidth="1"/>
    <col min="13076" max="13076" width="4.7109375" style="7" customWidth="1"/>
    <col min="13077" max="13077" width="5.28515625" style="7" customWidth="1"/>
    <col min="13078" max="13078" width="5.5703125" style="7" customWidth="1"/>
    <col min="13079" max="13079" width="5.7109375" style="7" customWidth="1"/>
    <col min="13080" max="13080" width="5.85546875" style="7" customWidth="1"/>
    <col min="13081" max="13081" width="4.7109375" style="7" customWidth="1"/>
    <col min="13082" max="13082" width="6.28515625" style="7" customWidth="1"/>
    <col min="13083" max="13083" width="5.7109375" style="7" customWidth="1"/>
    <col min="13084" max="13084" width="6.28515625" style="7" customWidth="1"/>
    <col min="13085" max="13085" width="5.7109375" style="7" customWidth="1"/>
    <col min="13086" max="13086" width="5.5703125" style="7" customWidth="1"/>
    <col min="13087" max="13087" width="6.42578125" style="7" customWidth="1"/>
    <col min="13088" max="13088" width="5.5703125" style="7" customWidth="1"/>
    <col min="13089" max="13089" width="4.7109375" style="7" customWidth="1"/>
    <col min="13090" max="13090" width="6" style="7" customWidth="1"/>
    <col min="13091" max="13091" width="5.85546875" style="7" customWidth="1"/>
    <col min="13092" max="13312" width="9.140625" style="7"/>
    <col min="13313" max="13313" width="10.7109375" style="7" customWidth="1"/>
    <col min="13314" max="13314" width="4.5703125" style="7" customWidth="1"/>
    <col min="13315" max="13315" width="4.42578125" style="7" customWidth="1"/>
    <col min="13316" max="13316" width="4.5703125" style="7" customWidth="1"/>
    <col min="13317" max="13317" width="5.28515625" style="7" customWidth="1"/>
    <col min="13318" max="13318" width="6" style="7" customWidth="1"/>
    <col min="13319" max="13319" width="5.140625" style="7" customWidth="1"/>
    <col min="13320" max="13320" width="5.5703125" style="7" customWidth="1"/>
    <col min="13321" max="13321" width="4.28515625" style="7" bestFit="1" customWidth="1"/>
    <col min="13322" max="13322" width="5.140625" style="7" customWidth="1"/>
    <col min="13323" max="13323" width="6.28515625" style="7" customWidth="1"/>
    <col min="13324" max="13324" width="5.28515625" style="7" bestFit="1" customWidth="1"/>
    <col min="13325" max="13325" width="5.140625" style="7" customWidth="1"/>
    <col min="13326" max="13326" width="5.28515625" style="7" customWidth="1"/>
    <col min="13327" max="13327" width="5" style="7" customWidth="1"/>
    <col min="13328" max="13328" width="4.5703125" style="7" customWidth="1"/>
    <col min="13329" max="13329" width="5" style="7" customWidth="1"/>
    <col min="13330" max="13330" width="5.5703125" style="7" customWidth="1"/>
    <col min="13331" max="13331" width="5.7109375" style="7" customWidth="1"/>
    <col min="13332" max="13332" width="4.7109375" style="7" customWidth="1"/>
    <col min="13333" max="13333" width="5.28515625" style="7" customWidth="1"/>
    <col min="13334" max="13334" width="5.5703125" style="7" customWidth="1"/>
    <col min="13335" max="13335" width="5.7109375" style="7" customWidth="1"/>
    <col min="13336" max="13336" width="5.85546875" style="7" customWidth="1"/>
    <col min="13337" max="13337" width="4.7109375" style="7" customWidth="1"/>
    <col min="13338" max="13338" width="6.28515625" style="7" customWidth="1"/>
    <col min="13339" max="13339" width="5.7109375" style="7" customWidth="1"/>
    <col min="13340" max="13340" width="6.28515625" style="7" customWidth="1"/>
    <col min="13341" max="13341" width="5.7109375" style="7" customWidth="1"/>
    <col min="13342" max="13342" width="5.5703125" style="7" customWidth="1"/>
    <col min="13343" max="13343" width="6.42578125" style="7" customWidth="1"/>
    <col min="13344" max="13344" width="5.5703125" style="7" customWidth="1"/>
    <col min="13345" max="13345" width="4.7109375" style="7" customWidth="1"/>
    <col min="13346" max="13346" width="6" style="7" customWidth="1"/>
    <col min="13347" max="13347" width="5.85546875" style="7" customWidth="1"/>
    <col min="13348" max="13568" width="9.140625" style="7"/>
    <col min="13569" max="13569" width="10.7109375" style="7" customWidth="1"/>
    <col min="13570" max="13570" width="4.5703125" style="7" customWidth="1"/>
    <col min="13571" max="13571" width="4.42578125" style="7" customWidth="1"/>
    <col min="13572" max="13572" width="4.5703125" style="7" customWidth="1"/>
    <col min="13573" max="13573" width="5.28515625" style="7" customWidth="1"/>
    <col min="13574" max="13574" width="6" style="7" customWidth="1"/>
    <col min="13575" max="13575" width="5.140625" style="7" customWidth="1"/>
    <col min="13576" max="13576" width="5.5703125" style="7" customWidth="1"/>
    <col min="13577" max="13577" width="4.28515625" style="7" bestFit="1" customWidth="1"/>
    <col min="13578" max="13578" width="5.140625" style="7" customWidth="1"/>
    <col min="13579" max="13579" width="6.28515625" style="7" customWidth="1"/>
    <col min="13580" max="13580" width="5.28515625" style="7" bestFit="1" customWidth="1"/>
    <col min="13581" max="13581" width="5.140625" style="7" customWidth="1"/>
    <col min="13582" max="13582" width="5.28515625" style="7" customWidth="1"/>
    <col min="13583" max="13583" width="5" style="7" customWidth="1"/>
    <col min="13584" max="13584" width="4.5703125" style="7" customWidth="1"/>
    <col min="13585" max="13585" width="5" style="7" customWidth="1"/>
    <col min="13586" max="13586" width="5.5703125" style="7" customWidth="1"/>
    <col min="13587" max="13587" width="5.7109375" style="7" customWidth="1"/>
    <col min="13588" max="13588" width="4.7109375" style="7" customWidth="1"/>
    <col min="13589" max="13589" width="5.28515625" style="7" customWidth="1"/>
    <col min="13590" max="13590" width="5.5703125" style="7" customWidth="1"/>
    <col min="13591" max="13591" width="5.7109375" style="7" customWidth="1"/>
    <col min="13592" max="13592" width="5.85546875" style="7" customWidth="1"/>
    <col min="13593" max="13593" width="4.7109375" style="7" customWidth="1"/>
    <col min="13594" max="13594" width="6.28515625" style="7" customWidth="1"/>
    <col min="13595" max="13595" width="5.7109375" style="7" customWidth="1"/>
    <col min="13596" max="13596" width="6.28515625" style="7" customWidth="1"/>
    <col min="13597" max="13597" width="5.7109375" style="7" customWidth="1"/>
    <col min="13598" max="13598" width="5.5703125" style="7" customWidth="1"/>
    <col min="13599" max="13599" width="6.42578125" style="7" customWidth="1"/>
    <col min="13600" max="13600" width="5.5703125" style="7" customWidth="1"/>
    <col min="13601" max="13601" width="4.7109375" style="7" customWidth="1"/>
    <col min="13602" max="13602" width="6" style="7" customWidth="1"/>
    <col min="13603" max="13603" width="5.85546875" style="7" customWidth="1"/>
    <col min="13604" max="13824" width="9.140625" style="7"/>
    <col min="13825" max="13825" width="10.7109375" style="7" customWidth="1"/>
    <col min="13826" max="13826" width="4.5703125" style="7" customWidth="1"/>
    <col min="13827" max="13827" width="4.42578125" style="7" customWidth="1"/>
    <col min="13828" max="13828" width="4.5703125" style="7" customWidth="1"/>
    <col min="13829" max="13829" width="5.28515625" style="7" customWidth="1"/>
    <col min="13830" max="13830" width="6" style="7" customWidth="1"/>
    <col min="13831" max="13831" width="5.140625" style="7" customWidth="1"/>
    <col min="13832" max="13832" width="5.5703125" style="7" customWidth="1"/>
    <col min="13833" max="13833" width="4.28515625" style="7" bestFit="1" customWidth="1"/>
    <col min="13834" max="13834" width="5.140625" style="7" customWidth="1"/>
    <col min="13835" max="13835" width="6.28515625" style="7" customWidth="1"/>
    <col min="13836" max="13836" width="5.28515625" style="7" bestFit="1" customWidth="1"/>
    <col min="13837" max="13837" width="5.140625" style="7" customWidth="1"/>
    <col min="13838" max="13838" width="5.28515625" style="7" customWidth="1"/>
    <col min="13839" max="13839" width="5" style="7" customWidth="1"/>
    <col min="13840" max="13840" width="4.5703125" style="7" customWidth="1"/>
    <col min="13841" max="13841" width="5" style="7" customWidth="1"/>
    <col min="13842" max="13842" width="5.5703125" style="7" customWidth="1"/>
    <col min="13843" max="13843" width="5.7109375" style="7" customWidth="1"/>
    <col min="13844" max="13844" width="4.7109375" style="7" customWidth="1"/>
    <col min="13845" max="13845" width="5.28515625" style="7" customWidth="1"/>
    <col min="13846" max="13846" width="5.5703125" style="7" customWidth="1"/>
    <col min="13847" max="13847" width="5.7109375" style="7" customWidth="1"/>
    <col min="13848" max="13848" width="5.85546875" style="7" customWidth="1"/>
    <col min="13849" max="13849" width="4.7109375" style="7" customWidth="1"/>
    <col min="13850" max="13850" width="6.28515625" style="7" customWidth="1"/>
    <col min="13851" max="13851" width="5.7109375" style="7" customWidth="1"/>
    <col min="13852" max="13852" width="6.28515625" style="7" customWidth="1"/>
    <col min="13853" max="13853" width="5.7109375" style="7" customWidth="1"/>
    <col min="13854" max="13854" width="5.5703125" style="7" customWidth="1"/>
    <col min="13855" max="13855" width="6.42578125" style="7" customWidth="1"/>
    <col min="13856" max="13856" width="5.5703125" style="7" customWidth="1"/>
    <col min="13857" max="13857" width="4.7109375" style="7" customWidth="1"/>
    <col min="13858" max="13858" width="6" style="7" customWidth="1"/>
    <col min="13859" max="13859" width="5.85546875" style="7" customWidth="1"/>
    <col min="13860" max="14080" width="9.140625" style="7"/>
    <col min="14081" max="14081" width="10.7109375" style="7" customWidth="1"/>
    <col min="14082" max="14082" width="4.5703125" style="7" customWidth="1"/>
    <col min="14083" max="14083" width="4.42578125" style="7" customWidth="1"/>
    <col min="14084" max="14084" width="4.5703125" style="7" customWidth="1"/>
    <col min="14085" max="14085" width="5.28515625" style="7" customWidth="1"/>
    <col min="14086" max="14086" width="6" style="7" customWidth="1"/>
    <col min="14087" max="14087" width="5.140625" style="7" customWidth="1"/>
    <col min="14088" max="14088" width="5.5703125" style="7" customWidth="1"/>
    <col min="14089" max="14089" width="4.28515625" style="7" bestFit="1" customWidth="1"/>
    <col min="14090" max="14090" width="5.140625" style="7" customWidth="1"/>
    <col min="14091" max="14091" width="6.28515625" style="7" customWidth="1"/>
    <col min="14092" max="14092" width="5.28515625" style="7" bestFit="1" customWidth="1"/>
    <col min="14093" max="14093" width="5.140625" style="7" customWidth="1"/>
    <col min="14094" max="14094" width="5.28515625" style="7" customWidth="1"/>
    <col min="14095" max="14095" width="5" style="7" customWidth="1"/>
    <col min="14096" max="14096" width="4.5703125" style="7" customWidth="1"/>
    <col min="14097" max="14097" width="5" style="7" customWidth="1"/>
    <col min="14098" max="14098" width="5.5703125" style="7" customWidth="1"/>
    <col min="14099" max="14099" width="5.7109375" style="7" customWidth="1"/>
    <col min="14100" max="14100" width="4.7109375" style="7" customWidth="1"/>
    <col min="14101" max="14101" width="5.28515625" style="7" customWidth="1"/>
    <col min="14102" max="14102" width="5.5703125" style="7" customWidth="1"/>
    <col min="14103" max="14103" width="5.7109375" style="7" customWidth="1"/>
    <col min="14104" max="14104" width="5.85546875" style="7" customWidth="1"/>
    <col min="14105" max="14105" width="4.7109375" style="7" customWidth="1"/>
    <col min="14106" max="14106" width="6.28515625" style="7" customWidth="1"/>
    <col min="14107" max="14107" width="5.7109375" style="7" customWidth="1"/>
    <col min="14108" max="14108" width="6.28515625" style="7" customWidth="1"/>
    <col min="14109" max="14109" width="5.7109375" style="7" customWidth="1"/>
    <col min="14110" max="14110" width="5.5703125" style="7" customWidth="1"/>
    <col min="14111" max="14111" width="6.42578125" style="7" customWidth="1"/>
    <col min="14112" max="14112" width="5.5703125" style="7" customWidth="1"/>
    <col min="14113" max="14113" width="4.7109375" style="7" customWidth="1"/>
    <col min="14114" max="14114" width="6" style="7" customWidth="1"/>
    <col min="14115" max="14115" width="5.85546875" style="7" customWidth="1"/>
    <col min="14116" max="14336" width="9.140625" style="7"/>
    <col min="14337" max="14337" width="10.7109375" style="7" customWidth="1"/>
    <col min="14338" max="14338" width="4.5703125" style="7" customWidth="1"/>
    <col min="14339" max="14339" width="4.42578125" style="7" customWidth="1"/>
    <col min="14340" max="14340" width="4.5703125" style="7" customWidth="1"/>
    <col min="14341" max="14341" width="5.28515625" style="7" customWidth="1"/>
    <col min="14342" max="14342" width="6" style="7" customWidth="1"/>
    <col min="14343" max="14343" width="5.140625" style="7" customWidth="1"/>
    <col min="14344" max="14344" width="5.5703125" style="7" customWidth="1"/>
    <col min="14345" max="14345" width="4.28515625" style="7" bestFit="1" customWidth="1"/>
    <col min="14346" max="14346" width="5.140625" style="7" customWidth="1"/>
    <col min="14347" max="14347" width="6.28515625" style="7" customWidth="1"/>
    <col min="14348" max="14348" width="5.28515625" style="7" bestFit="1" customWidth="1"/>
    <col min="14349" max="14349" width="5.140625" style="7" customWidth="1"/>
    <col min="14350" max="14350" width="5.28515625" style="7" customWidth="1"/>
    <col min="14351" max="14351" width="5" style="7" customWidth="1"/>
    <col min="14352" max="14352" width="4.5703125" style="7" customWidth="1"/>
    <col min="14353" max="14353" width="5" style="7" customWidth="1"/>
    <col min="14354" max="14354" width="5.5703125" style="7" customWidth="1"/>
    <col min="14355" max="14355" width="5.7109375" style="7" customWidth="1"/>
    <col min="14356" max="14356" width="4.7109375" style="7" customWidth="1"/>
    <col min="14357" max="14357" width="5.28515625" style="7" customWidth="1"/>
    <col min="14358" max="14358" width="5.5703125" style="7" customWidth="1"/>
    <col min="14359" max="14359" width="5.7109375" style="7" customWidth="1"/>
    <col min="14360" max="14360" width="5.85546875" style="7" customWidth="1"/>
    <col min="14361" max="14361" width="4.7109375" style="7" customWidth="1"/>
    <col min="14362" max="14362" width="6.28515625" style="7" customWidth="1"/>
    <col min="14363" max="14363" width="5.7109375" style="7" customWidth="1"/>
    <col min="14364" max="14364" width="6.28515625" style="7" customWidth="1"/>
    <col min="14365" max="14365" width="5.7109375" style="7" customWidth="1"/>
    <col min="14366" max="14366" width="5.5703125" style="7" customWidth="1"/>
    <col min="14367" max="14367" width="6.42578125" style="7" customWidth="1"/>
    <col min="14368" max="14368" width="5.5703125" style="7" customWidth="1"/>
    <col min="14369" max="14369" width="4.7109375" style="7" customWidth="1"/>
    <col min="14370" max="14370" width="6" style="7" customWidth="1"/>
    <col min="14371" max="14371" width="5.85546875" style="7" customWidth="1"/>
    <col min="14372" max="14592" width="9.140625" style="7"/>
    <col min="14593" max="14593" width="10.7109375" style="7" customWidth="1"/>
    <col min="14594" max="14594" width="4.5703125" style="7" customWidth="1"/>
    <col min="14595" max="14595" width="4.42578125" style="7" customWidth="1"/>
    <col min="14596" max="14596" width="4.5703125" style="7" customWidth="1"/>
    <col min="14597" max="14597" width="5.28515625" style="7" customWidth="1"/>
    <col min="14598" max="14598" width="6" style="7" customWidth="1"/>
    <col min="14599" max="14599" width="5.140625" style="7" customWidth="1"/>
    <col min="14600" max="14600" width="5.5703125" style="7" customWidth="1"/>
    <col min="14601" max="14601" width="4.28515625" style="7" bestFit="1" customWidth="1"/>
    <col min="14602" max="14602" width="5.140625" style="7" customWidth="1"/>
    <col min="14603" max="14603" width="6.28515625" style="7" customWidth="1"/>
    <col min="14604" max="14604" width="5.28515625" style="7" bestFit="1" customWidth="1"/>
    <col min="14605" max="14605" width="5.140625" style="7" customWidth="1"/>
    <col min="14606" max="14606" width="5.28515625" style="7" customWidth="1"/>
    <col min="14607" max="14607" width="5" style="7" customWidth="1"/>
    <col min="14608" max="14608" width="4.5703125" style="7" customWidth="1"/>
    <col min="14609" max="14609" width="5" style="7" customWidth="1"/>
    <col min="14610" max="14610" width="5.5703125" style="7" customWidth="1"/>
    <col min="14611" max="14611" width="5.7109375" style="7" customWidth="1"/>
    <col min="14612" max="14612" width="4.7109375" style="7" customWidth="1"/>
    <col min="14613" max="14613" width="5.28515625" style="7" customWidth="1"/>
    <col min="14614" max="14614" width="5.5703125" style="7" customWidth="1"/>
    <col min="14615" max="14615" width="5.7109375" style="7" customWidth="1"/>
    <col min="14616" max="14616" width="5.85546875" style="7" customWidth="1"/>
    <col min="14617" max="14617" width="4.7109375" style="7" customWidth="1"/>
    <col min="14618" max="14618" width="6.28515625" style="7" customWidth="1"/>
    <col min="14619" max="14619" width="5.7109375" style="7" customWidth="1"/>
    <col min="14620" max="14620" width="6.28515625" style="7" customWidth="1"/>
    <col min="14621" max="14621" width="5.7109375" style="7" customWidth="1"/>
    <col min="14622" max="14622" width="5.5703125" style="7" customWidth="1"/>
    <col min="14623" max="14623" width="6.42578125" style="7" customWidth="1"/>
    <col min="14624" max="14624" width="5.5703125" style="7" customWidth="1"/>
    <col min="14625" max="14625" width="4.7109375" style="7" customWidth="1"/>
    <col min="14626" max="14626" width="6" style="7" customWidth="1"/>
    <col min="14627" max="14627" width="5.85546875" style="7" customWidth="1"/>
    <col min="14628" max="14848" width="9.140625" style="7"/>
    <col min="14849" max="14849" width="10.7109375" style="7" customWidth="1"/>
    <col min="14850" max="14850" width="4.5703125" style="7" customWidth="1"/>
    <col min="14851" max="14851" width="4.42578125" style="7" customWidth="1"/>
    <col min="14852" max="14852" width="4.5703125" style="7" customWidth="1"/>
    <col min="14853" max="14853" width="5.28515625" style="7" customWidth="1"/>
    <col min="14854" max="14854" width="6" style="7" customWidth="1"/>
    <col min="14855" max="14855" width="5.140625" style="7" customWidth="1"/>
    <col min="14856" max="14856" width="5.5703125" style="7" customWidth="1"/>
    <col min="14857" max="14857" width="4.28515625" style="7" bestFit="1" customWidth="1"/>
    <col min="14858" max="14858" width="5.140625" style="7" customWidth="1"/>
    <col min="14859" max="14859" width="6.28515625" style="7" customWidth="1"/>
    <col min="14860" max="14860" width="5.28515625" style="7" bestFit="1" customWidth="1"/>
    <col min="14861" max="14861" width="5.140625" style="7" customWidth="1"/>
    <col min="14862" max="14862" width="5.28515625" style="7" customWidth="1"/>
    <col min="14863" max="14863" width="5" style="7" customWidth="1"/>
    <col min="14864" max="14864" width="4.5703125" style="7" customWidth="1"/>
    <col min="14865" max="14865" width="5" style="7" customWidth="1"/>
    <col min="14866" max="14866" width="5.5703125" style="7" customWidth="1"/>
    <col min="14867" max="14867" width="5.7109375" style="7" customWidth="1"/>
    <col min="14868" max="14868" width="4.7109375" style="7" customWidth="1"/>
    <col min="14869" max="14869" width="5.28515625" style="7" customWidth="1"/>
    <col min="14870" max="14870" width="5.5703125" style="7" customWidth="1"/>
    <col min="14871" max="14871" width="5.7109375" style="7" customWidth="1"/>
    <col min="14872" max="14872" width="5.85546875" style="7" customWidth="1"/>
    <col min="14873" max="14873" width="4.7109375" style="7" customWidth="1"/>
    <col min="14874" max="14874" width="6.28515625" style="7" customWidth="1"/>
    <col min="14875" max="14875" width="5.7109375" style="7" customWidth="1"/>
    <col min="14876" max="14876" width="6.28515625" style="7" customWidth="1"/>
    <col min="14877" max="14877" width="5.7109375" style="7" customWidth="1"/>
    <col min="14878" max="14878" width="5.5703125" style="7" customWidth="1"/>
    <col min="14879" max="14879" width="6.42578125" style="7" customWidth="1"/>
    <col min="14880" max="14880" width="5.5703125" style="7" customWidth="1"/>
    <col min="14881" max="14881" width="4.7109375" style="7" customWidth="1"/>
    <col min="14882" max="14882" width="6" style="7" customWidth="1"/>
    <col min="14883" max="14883" width="5.85546875" style="7" customWidth="1"/>
    <col min="14884" max="15104" width="9.140625" style="7"/>
    <col min="15105" max="15105" width="10.7109375" style="7" customWidth="1"/>
    <col min="15106" max="15106" width="4.5703125" style="7" customWidth="1"/>
    <col min="15107" max="15107" width="4.42578125" style="7" customWidth="1"/>
    <col min="15108" max="15108" width="4.5703125" style="7" customWidth="1"/>
    <col min="15109" max="15109" width="5.28515625" style="7" customWidth="1"/>
    <col min="15110" max="15110" width="6" style="7" customWidth="1"/>
    <col min="15111" max="15111" width="5.140625" style="7" customWidth="1"/>
    <col min="15112" max="15112" width="5.5703125" style="7" customWidth="1"/>
    <col min="15113" max="15113" width="4.28515625" style="7" bestFit="1" customWidth="1"/>
    <col min="15114" max="15114" width="5.140625" style="7" customWidth="1"/>
    <col min="15115" max="15115" width="6.28515625" style="7" customWidth="1"/>
    <col min="15116" max="15116" width="5.28515625" style="7" bestFit="1" customWidth="1"/>
    <col min="15117" max="15117" width="5.140625" style="7" customWidth="1"/>
    <col min="15118" max="15118" width="5.28515625" style="7" customWidth="1"/>
    <col min="15119" max="15119" width="5" style="7" customWidth="1"/>
    <col min="15120" max="15120" width="4.5703125" style="7" customWidth="1"/>
    <col min="15121" max="15121" width="5" style="7" customWidth="1"/>
    <col min="15122" max="15122" width="5.5703125" style="7" customWidth="1"/>
    <col min="15123" max="15123" width="5.7109375" style="7" customWidth="1"/>
    <col min="15124" max="15124" width="4.7109375" style="7" customWidth="1"/>
    <col min="15125" max="15125" width="5.28515625" style="7" customWidth="1"/>
    <col min="15126" max="15126" width="5.5703125" style="7" customWidth="1"/>
    <col min="15127" max="15127" width="5.7109375" style="7" customWidth="1"/>
    <col min="15128" max="15128" width="5.85546875" style="7" customWidth="1"/>
    <col min="15129" max="15129" width="4.7109375" style="7" customWidth="1"/>
    <col min="15130" max="15130" width="6.28515625" style="7" customWidth="1"/>
    <col min="15131" max="15131" width="5.7109375" style="7" customWidth="1"/>
    <col min="15132" max="15132" width="6.28515625" style="7" customWidth="1"/>
    <col min="15133" max="15133" width="5.7109375" style="7" customWidth="1"/>
    <col min="15134" max="15134" width="5.5703125" style="7" customWidth="1"/>
    <col min="15135" max="15135" width="6.42578125" style="7" customWidth="1"/>
    <col min="15136" max="15136" width="5.5703125" style="7" customWidth="1"/>
    <col min="15137" max="15137" width="4.7109375" style="7" customWidth="1"/>
    <col min="15138" max="15138" width="6" style="7" customWidth="1"/>
    <col min="15139" max="15139" width="5.85546875" style="7" customWidth="1"/>
    <col min="15140" max="15360" width="9.140625" style="7"/>
    <col min="15361" max="15361" width="10.7109375" style="7" customWidth="1"/>
    <col min="15362" max="15362" width="4.5703125" style="7" customWidth="1"/>
    <col min="15363" max="15363" width="4.42578125" style="7" customWidth="1"/>
    <col min="15364" max="15364" width="4.5703125" style="7" customWidth="1"/>
    <col min="15365" max="15365" width="5.28515625" style="7" customWidth="1"/>
    <col min="15366" max="15366" width="6" style="7" customWidth="1"/>
    <col min="15367" max="15367" width="5.140625" style="7" customWidth="1"/>
    <col min="15368" max="15368" width="5.5703125" style="7" customWidth="1"/>
    <col min="15369" max="15369" width="4.28515625" style="7" bestFit="1" customWidth="1"/>
    <col min="15370" max="15370" width="5.140625" style="7" customWidth="1"/>
    <col min="15371" max="15371" width="6.28515625" style="7" customWidth="1"/>
    <col min="15372" max="15372" width="5.28515625" style="7" bestFit="1" customWidth="1"/>
    <col min="15373" max="15373" width="5.140625" style="7" customWidth="1"/>
    <col min="15374" max="15374" width="5.28515625" style="7" customWidth="1"/>
    <col min="15375" max="15375" width="5" style="7" customWidth="1"/>
    <col min="15376" max="15376" width="4.5703125" style="7" customWidth="1"/>
    <col min="15377" max="15377" width="5" style="7" customWidth="1"/>
    <col min="15378" max="15378" width="5.5703125" style="7" customWidth="1"/>
    <col min="15379" max="15379" width="5.7109375" style="7" customWidth="1"/>
    <col min="15380" max="15380" width="4.7109375" style="7" customWidth="1"/>
    <col min="15381" max="15381" width="5.28515625" style="7" customWidth="1"/>
    <col min="15382" max="15382" width="5.5703125" style="7" customWidth="1"/>
    <col min="15383" max="15383" width="5.7109375" style="7" customWidth="1"/>
    <col min="15384" max="15384" width="5.85546875" style="7" customWidth="1"/>
    <col min="15385" max="15385" width="4.7109375" style="7" customWidth="1"/>
    <col min="15386" max="15386" width="6.28515625" style="7" customWidth="1"/>
    <col min="15387" max="15387" width="5.7109375" style="7" customWidth="1"/>
    <col min="15388" max="15388" width="6.28515625" style="7" customWidth="1"/>
    <col min="15389" max="15389" width="5.7109375" style="7" customWidth="1"/>
    <col min="15390" max="15390" width="5.5703125" style="7" customWidth="1"/>
    <col min="15391" max="15391" width="6.42578125" style="7" customWidth="1"/>
    <col min="15392" max="15392" width="5.5703125" style="7" customWidth="1"/>
    <col min="15393" max="15393" width="4.7109375" style="7" customWidth="1"/>
    <col min="15394" max="15394" width="6" style="7" customWidth="1"/>
    <col min="15395" max="15395" width="5.85546875" style="7" customWidth="1"/>
    <col min="15396" max="15616" width="9.140625" style="7"/>
    <col min="15617" max="15617" width="10.7109375" style="7" customWidth="1"/>
    <col min="15618" max="15618" width="4.5703125" style="7" customWidth="1"/>
    <col min="15619" max="15619" width="4.42578125" style="7" customWidth="1"/>
    <col min="15620" max="15620" width="4.5703125" style="7" customWidth="1"/>
    <col min="15621" max="15621" width="5.28515625" style="7" customWidth="1"/>
    <col min="15622" max="15622" width="6" style="7" customWidth="1"/>
    <col min="15623" max="15623" width="5.140625" style="7" customWidth="1"/>
    <col min="15624" max="15624" width="5.5703125" style="7" customWidth="1"/>
    <col min="15625" max="15625" width="4.28515625" style="7" bestFit="1" customWidth="1"/>
    <col min="15626" max="15626" width="5.140625" style="7" customWidth="1"/>
    <col min="15627" max="15627" width="6.28515625" style="7" customWidth="1"/>
    <col min="15628" max="15628" width="5.28515625" style="7" bestFit="1" customWidth="1"/>
    <col min="15629" max="15629" width="5.140625" style="7" customWidth="1"/>
    <col min="15630" max="15630" width="5.28515625" style="7" customWidth="1"/>
    <col min="15631" max="15631" width="5" style="7" customWidth="1"/>
    <col min="15632" max="15632" width="4.5703125" style="7" customWidth="1"/>
    <col min="15633" max="15633" width="5" style="7" customWidth="1"/>
    <col min="15634" max="15634" width="5.5703125" style="7" customWidth="1"/>
    <col min="15635" max="15635" width="5.7109375" style="7" customWidth="1"/>
    <col min="15636" max="15636" width="4.7109375" style="7" customWidth="1"/>
    <col min="15637" max="15637" width="5.28515625" style="7" customWidth="1"/>
    <col min="15638" max="15638" width="5.5703125" style="7" customWidth="1"/>
    <col min="15639" max="15639" width="5.7109375" style="7" customWidth="1"/>
    <col min="15640" max="15640" width="5.85546875" style="7" customWidth="1"/>
    <col min="15641" max="15641" width="4.7109375" style="7" customWidth="1"/>
    <col min="15642" max="15642" width="6.28515625" style="7" customWidth="1"/>
    <col min="15643" max="15643" width="5.7109375" style="7" customWidth="1"/>
    <col min="15644" max="15644" width="6.28515625" style="7" customWidth="1"/>
    <col min="15645" max="15645" width="5.7109375" style="7" customWidth="1"/>
    <col min="15646" max="15646" width="5.5703125" style="7" customWidth="1"/>
    <col min="15647" max="15647" width="6.42578125" style="7" customWidth="1"/>
    <col min="15648" max="15648" width="5.5703125" style="7" customWidth="1"/>
    <col min="15649" max="15649" width="4.7109375" style="7" customWidth="1"/>
    <col min="15650" max="15650" width="6" style="7" customWidth="1"/>
    <col min="15651" max="15651" width="5.85546875" style="7" customWidth="1"/>
    <col min="15652" max="15872" width="9.140625" style="7"/>
    <col min="15873" max="15873" width="10.7109375" style="7" customWidth="1"/>
    <col min="15874" max="15874" width="4.5703125" style="7" customWidth="1"/>
    <col min="15875" max="15875" width="4.42578125" style="7" customWidth="1"/>
    <col min="15876" max="15876" width="4.5703125" style="7" customWidth="1"/>
    <col min="15877" max="15877" width="5.28515625" style="7" customWidth="1"/>
    <col min="15878" max="15878" width="6" style="7" customWidth="1"/>
    <col min="15879" max="15879" width="5.140625" style="7" customWidth="1"/>
    <col min="15880" max="15880" width="5.5703125" style="7" customWidth="1"/>
    <col min="15881" max="15881" width="4.28515625" style="7" bestFit="1" customWidth="1"/>
    <col min="15882" max="15882" width="5.140625" style="7" customWidth="1"/>
    <col min="15883" max="15883" width="6.28515625" style="7" customWidth="1"/>
    <col min="15884" max="15884" width="5.28515625" style="7" bestFit="1" customWidth="1"/>
    <col min="15885" max="15885" width="5.140625" style="7" customWidth="1"/>
    <col min="15886" max="15886" width="5.28515625" style="7" customWidth="1"/>
    <col min="15887" max="15887" width="5" style="7" customWidth="1"/>
    <col min="15888" max="15888" width="4.5703125" style="7" customWidth="1"/>
    <col min="15889" max="15889" width="5" style="7" customWidth="1"/>
    <col min="15890" max="15890" width="5.5703125" style="7" customWidth="1"/>
    <col min="15891" max="15891" width="5.7109375" style="7" customWidth="1"/>
    <col min="15892" max="15892" width="4.7109375" style="7" customWidth="1"/>
    <col min="15893" max="15893" width="5.28515625" style="7" customWidth="1"/>
    <col min="15894" max="15894" width="5.5703125" style="7" customWidth="1"/>
    <col min="15895" max="15895" width="5.7109375" style="7" customWidth="1"/>
    <col min="15896" max="15896" width="5.85546875" style="7" customWidth="1"/>
    <col min="15897" max="15897" width="4.7109375" style="7" customWidth="1"/>
    <col min="15898" max="15898" width="6.28515625" style="7" customWidth="1"/>
    <col min="15899" max="15899" width="5.7109375" style="7" customWidth="1"/>
    <col min="15900" max="15900" width="6.28515625" style="7" customWidth="1"/>
    <col min="15901" max="15901" width="5.7109375" style="7" customWidth="1"/>
    <col min="15902" max="15902" width="5.5703125" style="7" customWidth="1"/>
    <col min="15903" max="15903" width="6.42578125" style="7" customWidth="1"/>
    <col min="15904" max="15904" width="5.5703125" style="7" customWidth="1"/>
    <col min="15905" max="15905" width="4.7109375" style="7" customWidth="1"/>
    <col min="15906" max="15906" width="6" style="7" customWidth="1"/>
    <col min="15907" max="15907" width="5.85546875" style="7" customWidth="1"/>
    <col min="15908" max="16128" width="9.140625" style="7"/>
    <col min="16129" max="16129" width="10.7109375" style="7" customWidth="1"/>
    <col min="16130" max="16130" width="4.5703125" style="7" customWidth="1"/>
    <col min="16131" max="16131" width="4.42578125" style="7" customWidth="1"/>
    <col min="16132" max="16132" width="4.5703125" style="7" customWidth="1"/>
    <col min="16133" max="16133" width="5.28515625" style="7" customWidth="1"/>
    <col min="16134" max="16134" width="6" style="7" customWidth="1"/>
    <col min="16135" max="16135" width="5.140625" style="7" customWidth="1"/>
    <col min="16136" max="16136" width="5.5703125" style="7" customWidth="1"/>
    <col min="16137" max="16137" width="4.28515625" style="7" bestFit="1" customWidth="1"/>
    <col min="16138" max="16138" width="5.140625" style="7" customWidth="1"/>
    <col min="16139" max="16139" width="6.28515625" style="7" customWidth="1"/>
    <col min="16140" max="16140" width="5.28515625" style="7" bestFit="1" customWidth="1"/>
    <col min="16141" max="16141" width="5.140625" style="7" customWidth="1"/>
    <col min="16142" max="16142" width="5.28515625" style="7" customWidth="1"/>
    <col min="16143" max="16143" width="5" style="7" customWidth="1"/>
    <col min="16144" max="16144" width="4.5703125" style="7" customWidth="1"/>
    <col min="16145" max="16145" width="5" style="7" customWidth="1"/>
    <col min="16146" max="16146" width="5.5703125" style="7" customWidth="1"/>
    <col min="16147" max="16147" width="5.7109375" style="7" customWidth="1"/>
    <col min="16148" max="16148" width="4.7109375" style="7" customWidth="1"/>
    <col min="16149" max="16149" width="5.28515625" style="7" customWidth="1"/>
    <col min="16150" max="16150" width="5.5703125" style="7" customWidth="1"/>
    <col min="16151" max="16151" width="5.7109375" style="7" customWidth="1"/>
    <col min="16152" max="16152" width="5.85546875" style="7" customWidth="1"/>
    <col min="16153" max="16153" width="4.7109375" style="7" customWidth="1"/>
    <col min="16154" max="16154" width="6.28515625" style="7" customWidth="1"/>
    <col min="16155" max="16155" width="5.7109375" style="7" customWidth="1"/>
    <col min="16156" max="16156" width="6.28515625" style="7" customWidth="1"/>
    <col min="16157" max="16157" width="5.7109375" style="7" customWidth="1"/>
    <col min="16158" max="16158" width="5.5703125" style="7" customWidth="1"/>
    <col min="16159" max="16159" width="6.42578125" style="7" customWidth="1"/>
    <col min="16160" max="16160" width="5.5703125" style="7" customWidth="1"/>
    <col min="16161" max="16161" width="4.7109375" style="7" customWidth="1"/>
    <col min="16162" max="16162" width="6" style="7" customWidth="1"/>
    <col min="16163" max="16163" width="5.85546875" style="7" customWidth="1"/>
    <col min="16164" max="16384" width="9.140625" style="7"/>
  </cols>
  <sheetData>
    <row r="1" spans="1:36">
      <c r="A1" s="76" t="s">
        <v>94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8"/>
    </row>
    <row r="2" spans="1:36" s="3" customFormat="1">
      <c r="A2" s="1" t="s">
        <v>0</v>
      </c>
      <c r="B2" s="2"/>
    </row>
    <row r="3" spans="1:36">
      <c r="A3" s="5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  <c r="N3" s="7" t="s">
        <v>14</v>
      </c>
      <c r="O3" s="7" t="s">
        <v>15</v>
      </c>
      <c r="P3" s="7" t="s">
        <v>16</v>
      </c>
      <c r="Q3" s="7" t="s">
        <v>17</v>
      </c>
      <c r="R3" s="7" t="s">
        <v>18</v>
      </c>
      <c r="S3" s="8" t="s">
        <v>93</v>
      </c>
      <c r="T3" s="7" t="s">
        <v>19</v>
      </c>
      <c r="U3" s="7" t="s">
        <v>20</v>
      </c>
      <c r="V3" s="7" t="s">
        <v>21</v>
      </c>
      <c r="W3" s="7" t="s">
        <v>22</v>
      </c>
      <c r="X3" s="7" t="s">
        <v>23</v>
      </c>
      <c r="Y3" s="7" t="s">
        <v>24</v>
      </c>
      <c r="Z3" s="7" t="s">
        <v>25</v>
      </c>
      <c r="AA3" s="8" t="s">
        <v>26</v>
      </c>
      <c r="AB3" s="7" t="s">
        <v>27</v>
      </c>
      <c r="AC3" s="7" t="s">
        <v>28</v>
      </c>
      <c r="AD3" s="7" t="s">
        <v>29</v>
      </c>
      <c r="AE3" s="7" t="s">
        <v>30</v>
      </c>
      <c r="AF3" s="7" t="s">
        <v>31</v>
      </c>
      <c r="AG3" s="7" t="s">
        <v>32</v>
      </c>
      <c r="AH3" s="7" t="s">
        <v>33</v>
      </c>
    </row>
    <row r="4" spans="1:36">
      <c r="A4" s="8" t="s">
        <v>34</v>
      </c>
      <c r="B4" s="9">
        <v>10</v>
      </c>
      <c r="C4" s="7">
        <v>1.0999999999999999E-2</v>
      </c>
    </row>
    <row r="5" spans="1:36">
      <c r="A5" s="10" t="s">
        <v>35</v>
      </c>
      <c r="B5" s="9" t="s">
        <v>36</v>
      </c>
      <c r="F5" s="7">
        <v>6.0000000000000001E-3</v>
      </c>
      <c r="J5" s="7">
        <v>5.0000000000000001E-3</v>
      </c>
      <c r="L5" s="7">
        <v>3.5000000000000003E-2</v>
      </c>
      <c r="M5" s="7">
        <v>1.2E-2</v>
      </c>
      <c r="N5" s="7">
        <v>3.0000000000000001E-3</v>
      </c>
      <c r="R5" s="7">
        <v>2E-3</v>
      </c>
      <c r="S5" s="8">
        <v>8.6999999999999994E-2</v>
      </c>
    </row>
    <row r="6" spans="1:36">
      <c r="A6" s="8" t="s">
        <v>37</v>
      </c>
      <c r="B6" s="11">
        <v>150</v>
      </c>
      <c r="G6" s="7">
        <v>8.0000000000000002E-3</v>
      </c>
      <c r="N6" s="7">
        <v>2E-3</v>
      </c>
      <c r="Y6" s="7">
        <v>5.2499999999999998E-2</v>
      </c>
    </row>
    <row r="7" spans="1:36">
      <c r="A7" s="8" t="s">
        <v>38</v>
      </c>
      <c r="B7" s="9">
        <v>200</v>
      </c>
      <c r="AE7" s="7">
        <v>0.02</v>
      </c>
    </row>
    <row r="8" spans="1:36">
      <c r="A8" s="8" t="s">
        <v>8</v>
      </c>
      <c r="B8" s="9">
        <v>30</v>
      </c>
      <c r="H8" s="7">
        <v>0.03</v>
      </c>
    </row>
    <row r="9" spans="1:36" s="15" customFormat="1">
      <c r="A9" s="12" t="s">
        <v>39</v>
      </c>
      <c r="B9" s="13"/>
      <c r="C9" s="14">
        <f>SUM(C4:C8)</f>
        <v>1.0999999999999999E-2</v>
      </c>
      <c r="D9" s="15">
        <f t="shared" ref="D9:N9" si="0">SUM(D5:D8)</f>
        <v>0</v>
      </c>
      <c r="E9" s="15">
        <f t="shared" si="0"/>
        <v>0</v>
      </c>
      <c r="F9" s="15">
        <f t="shared" si="0"/>
        <v>6.0000000000000001E-3</v>
      </c>
      <c r="G9" s="15">
        <f t="shared" si="0"/>
        <v>8.0000000000000002E-3</v>
      </c>
      <c r="H9" s="15">
        <f t="shared" si="0"/>
        <v>0.03</v>
      </c>
      <c r="I9" s="15">
        <f t="shared" si="0"/>
        <v>0</v>
      </c>
      <c r="J9" s="15">
        <f t="shared" si="0"/>
        <v>5.0000000000000001E-3</v>
      </c>
      <c r="K9" s="15">
        <f t="shared" si="0"/>
        <v>0</v>
      </c>
      <c r="L9" s="15">
        <f t="shared" si="0"/>
        <v>3.5000000000000003E-2</v>
      </c>
      <c r="M9" s="15">
        <f t="shared" si="0"/>
        <v>1.2E-2</v>
      </c>
      <c r="N9" s="15">
        <f t="shared" si="0"/>
        <v>5.0000000000000001E-3</v>
      </c>
      <c r="R9" s="14">
        <f>SUM(R4:R8)</f>
        <v>2E-3</v>
      </c>
      <c r="S9" s="14">
        <f>SUM(S5:S8)</f>
        <v>8.6999999999999994E-2</v>
      </c>
      <c r="Y9" s="15">
        <f>SUM(Y5:Y8)</f>
        <v>5.2499999999999998E-2</v>
      </c>
      <c r="AA9" s="15">
        <f>SUM(AA5:AA8)</f>
        <v>0</v>
      </c>
      <c r="AB9" s="15">
        <f>SUM(AB5:AB8)</f>
        <v>0</v>
      </c>
      <c r="AE9" s="15">
        <f>SUM(AE5:AE8)</f>
        <v>0.02</v>
      </c>
    </row>
    <row r="10" spans="1:36">
      <c r="A10" s="5" t="s">
        <v>40</v>
      </c>
      <c r="B10" s="9" t="s">
        <v>2</v>
      </c>
      <c r="C10" s="7" t="s">
        <v>3</v>
      </c>
      <c r="D10" s="7" t="s">
        <v>4</v>
      </c>
      <c r="E10" s="7" t="s">
        <v>5</v>
      </c>
      <c r="F10" s="7" t="s">
        <v>6</v>
      </c>
      <c r="G10" s="7" t="s">
        <v>7</v>
      </c>
      <c r="H10" s="7" t="s">
        <v>8</v>
      </c>
      <c r="I10" s="7" t="s">
        <v>9</v>
      </c>
      <c r="J10" s="7" t="s">
        <v>10</v>
      </c>
      <c r="K10" s="7" t="s">
        <v>11</v>
      </c>
      <c r="L10" s="7" t="s">
        <v>12</v>
      </c>
      <c r="M10" s="7" t="s">
        <v>13</v>
      </c>
      <c r="N10" s="7" t="s">
        <v>14</v>
      </c>
      <c r="O10" s="7" t="s">
        <v>15</v>
      </c>
      <c r="P10" s="7" t="s">
        <v>16</v>
      </c>
      <c r="Q10" s="7" t="s">
        <v>17</v>
      </c>
      <c r="R10" s="7" t="s">
        <v>18</v>
      </c>
      <c r="S10" s="8" t="s">
        <v>93</v>
      </c>
      <c r="T10" s="7" t="s">
        <v>19</v>
      </c>
      <c r="U10" s="7" t="s">
        <v>20</v>
      </c>
      <c r="V10" s="7" t="s">
        <v>21</v>
      </c>
      <c r="W10" s="7" t="s">
        <v>22</v>
      </c>
      <c r="X10" s="7" t="s">
        <v>23</v>
      </c>
      <c r="Y10" s="7" t="s">
        <v>24</v>
      </c>
      <c r="Z10" s="7" t="s">
        <v>25</v>
      </c>
      <c r="AA10" s="8" t="s">
        <v>26</v>
      </c>
      <c r="AB10" s="7" t="s">
        <v>27</v>
      </c>
      <c r="AC10" s="7" t="s">
        <v>28</v>
      </c>
      <c r="AD10" s="7" t="s">
        <v>29</v>
      </c>
      <c r="AE10" s="7" t="s">
        <v>30</v>
      </c>
      <c r="AF10" s="7" t="s">
        <v>31</v>
      </c>
      <c r="AG10" s="7" t="s">
        <v>32</v>
      </c>
      <c r="AH10" s="7" t="s">
        <v>33</v>
      </c>
    </row>
    <row r="11" spans="1:36">
      <c r="A11" s="10" t="s">
        <v>41</v>
      </c>
      <c r="B11" s="9" t="s">
        <v>42</v>
      </c>
      <c r="E11" s="7">
        <v>7.8E-2</v>
      </c>
      <c r="F11" s="7">
        <v>5.0000000000000001E-3</v>
      </c>
      <c r="L11" s="7">
        <v>1.2500000000000001E-2</v>
      </c>
      <c r="M11" s="7">
        <v>1.2E-2</v>
      </c>
      <c r="N11" s="7">
        <v>3.0000000000000001E-3</v>
      </c>
      <c r="O11" s="7">
        <v>0.04</v>
      </c>
      <c r="P11" s="7">
        <v>6.3E-2</v>
      </c>
    </row>
    <row r="12" spans="1:36">
      <c r="A12" s="10" t="s">
        <v>43</v>
      </c>
      <c r="B12" s="9" t="s">
        <v>44</v>
      </c>
      <c r="E12" s="7">
        <v>0.11849999999999999</v>
      </c>
      <c r="F12" s="7">
        <v>1E-3</v>
      </c>
      <c r="J12" s="7">
        <v>5.0000000000000001E-3</v>
      </c>
      <c r="K12" s="7">
        <v>3.0000000000000001E-3</v>
      </c>
      <c r="L12" s="7">
        <v>4.0000000000000001E-3</v>
      </c>
      <c r="M12" s="7">
        <v>2E-3</v>
      </c>
      <c r="N12" s="7">
        <v>3.0000000000000001E-3</v>
      </c>
    </row>
    <row r="13" spans="1:36">
      <c r="A13" s="8" t="s">
        <v>45</v>
      </c>
      <c r="B13" s="9">
        <v>150</v>
      </c>
      <c r="G13" s="7">
        <v>5.0000000000000001E-3</v>
      </c>
      <c r="I13" s="7">
        <v>5.2499999999999998E-2</v>
      </c>
      <c r="N13" s="7">
        <v>1E-3</v>
      </c>
    </row>
    <row r="14" spans="1:36">
      <c r="A14" s="10" t="s">
        <v>17</v>
      </c>
      <c r="B14" s="9">
        <v>200</v>
      </c>
      <c r="Q14" s="7">
        <v>1E-3</v>
      </c>
      <c r="R14" s="7">
        <v>0.02</v>
      </c>
    </row>
    <row r="15" spans="1:36">
      <c r="A15" s="10" t="s">
        <v>8</v>
      </c>
      <c r="B15" s="9">
        <v>50</v>
      </c>
      <c r="H15" s="7">
        <v>0.04</v>
      </c>
    </row>
    <row r="16" spans="1:36" s="17" customFormat="1">
      <c r="A16" s="16" t="s">
        <v>46</v>
      </c>
      <c r="B16" s="9"/>
      <c r="E16" s="17">
        <f t="shared" ref="E16:R16" si="1">SUM(E11:E15)</f>
        <v>0.19650000000000001</v>
      </c>
      <c r="F16" s="17">
        <f t="shared" si="1"/>
        <v>6.0000000000000001E-3</v>
      </c>
      <c r="G16" s="17">
        <f t="shared" si="1"/>
        <v>5.0000000000000001E-3</v>
      </c>
      <c r="H16" s="17">
        <f t="shared" si="1"/>
        <v>0.04</v>
      </c>
      <c r="I16" s="17">
        <f t="shared" si="1"/>
        <v>5.2499999999999998E-2</v>
      </c>
      <c r="J16" s="17">
        <f t="shared" si="1"/>
        <v>5.0000000000000001E-3</v>
      </c>
      <c r="K16" s="17">
        <f t="shared" si="1"/>
        <v>3.0000000000000001E-3</v>
      </c>
      <c r="L16" s="17">
        <f t="shared" si="1"/>
        <v>1.6500000000000001E-2</v>
      </c>
      <c r="M16" s="17">
        <f t="shared" si="1"/>
        <v>1.4E-2</v>
      </c>
      <c r="N16" s="17">
        <f t="shared" si="1"/>
        <v>7.0000000000000001E-3</v>
      </c>
      <c r="O16" s="17">
        <f t="shared" si="1"/>
        <v>0.04</v>
      </c>
      <c r="P16" s="17">
        <f t="shared" si="1"/>
        <v>6.3E-2</v>
      </c>
      <c r="Q16" s="17">
        <f t="shared" si="1"/>
        <v>1E-3</v>
      </c>
      <c r="R16" s="17">
        <f t="shared" si="1"/>
        <v>0.02</v>
      </c>
      <c r="S16" s="8"/>
      <c r="AA16" s="8"/>
    </row>
    <row r="17" spans="1:34" s="3" customFormat="1">
      <c r="A17" s="1" t="s">
        <v>47</v>
      </c>
      <c r="B17" s="2"/>
    </row>
    <row r="18" spans="1:34">
      <c r="A18" s="5" t="s">
        <v>1</v>
      </c>
      <c r="B18" s="9" t="s">
        <v>2</v>
      </c>
      <c r="C18" s="7" t="s">
        <v>3</v>
      </c>
      <c r="D18" s="7" t="s">
        <v>4</v>
      </c>
      <c r="E18" s="7" t="s">
        <v>5</v>
      </c>
      <c r="F18" s="7" t="s">
        <v>6</v>
      </c>
      <c r="G18" s="7" t="s">
        <v>7</v>
      </c>
      <c r="H18" s="7" t="s">
        <v>8</v>
      </c>
      <c r="I18" s="7" t="s">
        <v>9</v>
      </c>
      <c r="J18" s="7" t="s">
        <v>10</v>
      </c>
      <c r="K18" s="7" t="s">
        <v>11</v>
      </c>
      <c r="L18" s="7" t="s">
        <v>12</v>
      </c>
      <c r="M18" s="7" t="s">
        <v>13</v>
      </c>
      <c r="N18" s="7" t="s">
        <v>14</v>
      </c>
      <c r="O18" s="7" t="s">
        <v>48</v>
      </c>
      <c r="P18" s="7" t="s">
        <v>16</v>
      </c>
      <c r="Q18" s="7" t="s">
        <v>17</v>
      </c>
      <c r="R18" s="7" t="s">
        <v>18</v>
      </c>
      <c r="S18" s="8" t="s">
        <v>93</v>
      </c>
      <c r="T18" s="7" t="s">
        <v>19</v>
      </c>
      <c r="U18" s="7" t="s">
        <v>20</v>
      </c>
      <c r="V18" s="7" t="s">
        <v>21</v>
      </c>
      <c r="W18" s="7" t="s">
        <v>22</v>
      </c>
      <c r="X18" s="7" t="s">
        <v>23</v>
      </c>
      <c r="Y18" s="7" t="s">
        <v>24</v>
      </c>
      <c r="Z18" s="7" t="s">
        <v>25</v>
      </c>
      <c r="AA18" s="8" t="s">
        <v>26</v>
      </c>
      <c r="AB18" s="7" t="s">
        <v>27</v>
      </c>
      <c r="AC18" s="7" t="s">
        <v>28</v>
      </c>
      <c r="AD18" s="7" t="s">
        <v>29</v>
      </c>
      <c r="AE18" s="7" t="s">
        <v>30</v>
      </c>
      <c r="AF18" s="7" t="s">
        <v>31</v>
      </c>
      <c r="AG18" s="7" t="s">
        <v>32</v>
      </c>
      <c r="AH18" s="7" t="s">
        <v>33</v>
      </c>
    </row>
    <row r="19" spans="1:34">
      <c r="A19" s="8" t="s">
        <v>49</v>
      </c>
      <c r="B19" s="9" t="s">
        <v>50</v>
      </c>
      <c r="E19" s="7">
        <v>0.15</v>
      </c>
      <c r="F19" s="7">
        <v>8.0000000000000002E-3</v>
      </c>
      <c r="J19" s="7">
        <v>4.0000000000000001E-3</v>
      </c>
      <c r="M19" s="7">
        <v>2.4E-2</v>
      </c>
      <c r="N19" s="7">
        <v>2E-3</v>
      </c>
      <c r="O19" s="7">
        <v>0.22900000000000001</v>
      </c>
    </row>
    <row r="20" spans="1:34">
      <c r="A20" s="8" t="s">
        <v>51</v>
      </c>
      <c r="B20" s="9">
        <v>10</v>
      </c>
      <c r="G20" s="7">
        <v>1.0999999999999999E-2</v>
      </c>
    </row>
    <row r="21" spans="1:34">
      <c r="A21" s="8" t="s">
        <v>52</v>
      </c>
      <c r="B21" s="9">
        <v>200</v>
      </c>
      <c r="Q21" s="7">
        <v>1E-3</v>
      </c>
      <c r="R21" s="7">
        <v>1.4999999999999999E-2</v>
      </c>
    </row>
    <row r="22" spans="1:34">
      <c r="A22" s="8" t="s">
        <v>53</v>
      </c>
      <c r="B22" s="9">
        <v>30</v>
      </c>
      <c r="H22" s="7">
        <v>0.03</v>
      </c>
    </row>
    <row r="23" spans="1:34">
      <c r="A23" s="8" t="s">
        <v>31</v>
      </c>
      <c r="B23" s="9">
        <v>35</v>
      </c>
      <c r="AF23" s="7">
        <v>3.5000000000000003E-2</v>
      </c>
    </row>
    <row r="24" spans="1:34" s="15" customFormat="1">
      <c r="A24" s="12" t="s">
        <v>39</v>
      </c>
      <c r="B24" s="13"/>
      <c r="C24" s="14"/>
      <c r="D24" s="15">
        <f>SUM(D19:D23)</f>
        <v>0</v>
      </c>
      <c r="E24" s="15">
        <f>SUM(E19:E22)</f>
        <v>0.15</v>
      </c>
      <c r="F24" s="15">
        <f>SUM(F19:F22)</f>
        <v>8.0000000000000002E-3</v>
      </c>
      <c r="G24" s="15">
        <f>SUM(G19:G22)</f>
        <v>1.0999999999999999E-2</v>
      </c>
      <c r="H24" s="15">
        <f>SUM(H19:H22)</f>
        <v>0.03</v>
      </c>
      <c r="J24" s="15">
        <f>SUM(J19:J23)</f>
        <v>4.0000000000000001E-3</v>
      </c>
      <c r="L24" s="15">
        <f t="shared" ref="L24:R24" si="2">SUM(L19:L22)</f>
        <v>0</v>
      </c>
      <c r="M24" s="15">
        <f t="shared" si="2"/>
        <v>2.4E-2</v>
      </c>
      <c r="N24" s="15">
        <f t="shared" si="2"/>
        <v>2E-3</v>
      </c>
      <c r="O24" s="15">
        <f t="shared" si="2"/>
        <v>0.22900000000000001</v>
      </c>
      <c r="P24" s="15">
        <f t="shared" si="2"/>
        <v>0</v>
      </c>
      <c r="Q24" s="14">
        <f t="shared" si="2"/>
        <v>1E-3</v>
      </c>
      <c r="R24" s="14">
        <f t="shared" si="2"/>
        <v>1.4999999999999999E-2</v>
      </c>
      <c r="S24" s="14"/>
      <c r="T24" s="14"/>
      <c r="Z24" s="15">
        <f>SUM(Z19:Z23)</f>
        <v>0</v>
      </c>
      <c r="AF24" s="15">
        <f>SUM(AF19:AF23)</f>
        <v>3.5000000000000003E-2</v>
      </c>
    </row>
    <row r="25" spans="1:34">
      <c r="A25" s="5" t="s">
        <v>40</v>
      </c>
      <c r="B25" s="9" t="s">
        <v>2</v>
      </c>
      <c r="C25" s="7" t="s">
        <v>3</v>
      </c>
      <c r="D25" s="7" t="s">
        <v>4</v>
      </c>
      <c r="E25" s="7" t="s">
        <v>5</v>
      </c>
      <c r="F25" s="7" t="s">
        <v>6</v>
      </c>
      <c r="G25" s="7" t="s">
        <v>7</v>
      </c>
      <c r="H25" s="7" t="s">
        <v>8</v>
      </c>
      <c r="I25" s="7" t="s">
        <v>9</v>
      </c>
      <c r="J25" s="7" t="s">
        <v>10</v>
      </c>
      <c r="K25" s="7" t="s">
        <v>11</v>
      </c>
      <c r="L25" s="7" t="s">
        <v>12</v>
      </c>
      <c r="M25" s="7" t="s">
        <v>13</v>
      </c>
      <c r="N25" s="7" t="s">
        <v>14</v>
      </c>
      <c r="O25" s="7" t="s">
        <v>15</v>
      </c>
      <c r="P25" s="7" t="s">
        <v>16</v>
      </c>
      <c r="Q25" s="7" t="s">
        <v>17</v>
      </c>
      <c r="R25" s="7" t="s">
        <v>18</v>
      </c>
      <c r="S25" s="8" t="s">
        <v>93</v>
      </c>
      <c r="T25" s="7" t="s">
        <v>19</v>
      </c>
      <c r="U25" s="7" t="s">
        <v>20</v>
      </c>
      <c r="V25" s="7" t="s">
        <v>21</v>
      </c>
      <c r="W25" s="7" t="s">
        <v>22</v>
      </c>
      <c r="X25" s="7" t="s">
        <v>23</v>
      </c>
      <c r="Y25" s="7" t="s">
        <v>24</v>
      </c>
      <c r="Z25" s="7" t="s">
        <v>25</v>
      </c>
      <c r="AA25" s="8" t="s">
        <v>26</v>
      </c>
      <c r="AB25" s="7" t="s">
        <v>27</v>
      </c>
      <c r="AC25" s="7" t="s">
        <v>28</v>
      </c>
      <c r="AD25" s="7" t="s">
        <v>29</v>
      </c>
      <c r="AE25" s="7" t="s">
        <v>30</v>
      </c>
      <c r="AF25" s="7" t="s">
        <v>31</v>
      </c>
      <c r="AG25" s="7" t="s">
        <v>32</v>
      </c>
      <c r="AH25" s="7" t="s">
        <v>33</v>
      </c>
    </row>
    <row r="26" spans="1:34">
      <c r="A26" s="10" t="s">
        <v>54</v>
      </c>
      <c r="B26" s="9">
        <v>60</v>
      </c>
      <c r="F26" s="7">
        <v>3.0000000000000001E-3</v>
      </c>
      <c r="N26" s="7">
        <v>1E-3</v>
      </c>
      <c r="V26" s="7">
        <v>2.5700000000000001E-2</v>
      </c>
      <c r="AC26" s="7">
        <v>4.1000000000000002E-2</v>
      </c>
    </row>
    <row r="27" spans="1:34">
      <c r="A27" s="10" t="s">
        <v>55</v>
      </c>
      <c r="B27" s="9" t="s">
        <v>42</v>
      </c>
      <c r="E27" s="7">
        <v>7.8E-2</v>
      </c>
      <c r="F27" s="7">
        <v>5.0000000000000001E-3</v>
      </c>
      <c r="L27" s="7">
        <v>1.2999999999999999E-2</v>
      </c>
      <c r="M27" s="7">
        <v>1.2E-2</v>
      </c>
      <c r="N27" s="7">
        <v>2E-3</v>
      </c>
      <c r="O27" s="7">
        <v>6.7000000000000004E-2</v>
      </c>
    </row>
    <row r="28" spans="1:34">
      <c r="A28" s="8" t="s">
        <v>56</v>
      </c>
      <c r="B28" s="9" t="s">
        <v>57</v>
      </c>
      <c r="E28" s="7">
        <v>0.11899999999999999</v>
      </c>
      <c r="F28" s="7">
        <v>6.0000000000000001E-3</v>
      </c>
      <c r="L28" s="7">
        <v>4.3999999999999997E-2</v>
      </c>
      <c r="M28" s="7">
        <v>2.4E-2</v>
      </c>
      <c r="N28" s="7">
        <v>3.0000000000000001E-3</v>
      </c>
      <c r="O28" s="7">
        <v>7.0999999999999994E-2</v>
      </c>
      <c r="P28" s="7">
        <v>5.0999999999999997E-2</v>
      </c>
    </row>
    <row r="29" spans="1:34">
      <c r="A29" s="8" t="s">
        <v>58</v>
      </c>
      <c r="B29" s="9">
        <v>200</v>
      </c>
      <c r="R29" s="7">
        <v>0.02</v>
      </c>
      <c r="AH29" s="7">
        <v>0.02</v>
      </c>
    </row>
    <row r="30" spans="1:34">
      <c r="A30" s="10" t="s">
        <v>8</v>
      </c>
      <c r="B30" s="9">
        <v>50</v>
      </c>
      <c r="H30" s="7">
        <v>0.05</v>
      </c>
    </row>
    <row r="31" spans="1:34" s="17" customFormat="1">
      <c r="A31" s="16" t="s">
        <v>46</v>
      </c>
      <c r="B31" s="9"/>
      <c r="E31" s="17">
        <f>SUM(E26:E30)</f>
        <v>0.19700000000000001</v>
      </c>
      <c r="F31" s="17">
        <f>SUM(F26:F30)</f>
        <v>1.4E-2</v>
      </c>
      <c r="H31" s="17">
        <f>SUM(H26:H30)</f>
        <v>0.05</v>
      </c>
      <c r="L31" s="17">
        <f>SUM(L26:L30)</f>
        <v>5.6999999999999995E-2</v>
      </c>
      <c r="M31" s="17">
        <f>SUM(M26:M30)</f>
        <v>3.6000000000000004E-2</v>
      </c>
      <c r="N31" s="17">
        <f>SUM(N26:N30)</f>
        <v>6.0000000000000001E-3</v>
      </c>
      <c r="O31" s="17">
        <f>SUM(O26:O30)</f>
        <v>0.13800000000000001</v>
      </c>
      <c r="P31" s="17">
        <f>SUM(P26:P30)</f>
        <v>5.0999999999999997E-2</v>
      </c>
      <c r="R31" s="17">
        <f>SUM(R26:R30)</f>
        <v>0.02</v>
      </c>
      <c r="S31" s="8"/>
      <c r="V31" s="17">
        <f>SUM(V26:V30)</f>
        <v>2.5700000000000001E-2</v>
      </c>
      <c r="AA31" s="8"/>
      <c r="AC31" s="17">
        <f>SUM(AC26:AC30)</f>
        <v>4.1000000000000002E-2</v>
      </c>
      <c r="AH31" s="17">
        <f>SUM(AH26:AH30)</f>
        <v>0.02</v>
      </c>
    </row>
    <row r="32" spans="1:34" s="3" customFormat="1">
      <c r="A32" s="1" t="s">
        <v>59</v>
      </c>
      <c r="B32" s="2"/>
    </row>
    <row r="33" spans="1:34">
      <c r="A33" s="5" t="s">
        <v>1</v>
      </c>
      <c r="B33" s="9" t="s">
        <v>2</v>
      </c>
      <c r="C33" s="7" t="s">
        <v>3</v>
      </c>
      <c r="D33" s="7" t="s">
        <v>4</v>
      </c>
      <c r="E33" s="7" t="s">
        <v>5</v>
      </c>
      <c r="F33" s="7" t="s">
        <v>6</v>
      </c>
      <c r="G33" s="7" t="s">
        <v>7</v>
      </c>
      <c r="H33" s="7" t="s">
        <v>8</v>
      </c>
      <c r="I33" s="7" t="s">
        <v>9</v>
      </c>
      <c r="J33" s="7" t="s">
        <v>10</v>
      </c>
      <c r="K33" s="7" t="s">
        <v>11</v>
      </c>
      <c r="L33" s="7" t="s">
        <v>12</v>
      </c>
      <c r="M33" s="7" t="s">
        <v>13</v>
      </c>
      <c r="N33" s="7" t="s">
        <v>14</v>
      </c>
      <c r="O33" s="7" t="s">
        <v>48</v>
      </c>
      <c r="P33" s="7" t="s">
        <v>16</v>
      </c>
      <c r="Q33" s="7" t="s">
        <v>17</v>
      </c>
      <c r="R33" s="7" t="s">
        <v>18</v>
      </c>
      <c r="S33" s="8" t="s">
        <v>93</v>
      </c>
      <c r="T33" s="7" t="s">
        <v>19</v>
      </c>
      <c r="U33" s="7" t="s">
        <v>20</v>
      </c>
      <c r="V33" s="7" t="s">
        <v>21</v>
      </c>
      <c r="W33" s="7" t="s">
        <v>22</v>
      </c>
      <c r="X33" s="7" t="s">
        <v>23</v>
      </c>
      <c r="Y33" s="7" t="s">
        <v>24</v>
      </c>
      <c r="Z33" s="7" t="s">
        <v>25</v>
      </c>
      <c r="AA33" s="8" t="s">
        <v>26</v>
      </c>
      <c r="AB33" s="7" t="s">
        <v>27</v>
      </c>
      <c r="AC33" s="7" t="s">
        <v>28</v>
      </c>
      <c r="AD33" s="7" t="s">
        <v>29</v>
      </c>
      <c r="AE33" s="7" t="s">
        <v>30</v>
      </c>
      <c r="AF33" s="7" t="s">
        <v>31</v>
      </c>
      <c r="AG33" s="7" t="s">
        <v>32</v>
      </c>
      <c r="AH33" s="7" t="s">
        <v>33</v>
      </c>
    </row>
    <row r="34" spans="1:34">
      <c r="A34" s="8" t="s">
        <v>34</v>
      </c>
      <c r="B34" s="9">
        <v>10</v>
      </c>
      <c r="C34" s="7">
        <v>1.0999999999999999E-2</v>
      </c>
    </row>
    <row r="35" spans="1:34">
      <c r="A35" s="8" t="s">
        <v>60</v>
      </c>
      <c r="B35" s="9">
        <v>60</v>
      </c>
      <c r="E35" s="7">
        <v>0.15</v>
      </c>
      <c r="F35" s="7">
        <v>3.0000000000000001E-3</v>
      </c>
      <c r="H35" s="7">
        <v>8.9999999999999993E-3</v>
      </c>
      <c r="N35" s="7">
        <v>1E-3</v>
      </c>
    </row>
    <row r="36" spans="1:34">
      <c r="A36" s="8" t="s">
        <v>45</v>
      </c>
      <c r="B36" s="9">
        <v>150</v>
      </c>
      <c r="G36" s="7">
        <v>5.0000000000000001E-3</v>
      </c>
      <c r="I36" s="7">
        <v>5.2499999999999998E-2</v>
      </c>
      <c r="N36" s="7">
        <v>1E-3</v>
      </c>
    </row>
    <row r="37" spans="1:34">
      <c r="A37" s="8" t="s">
        <v>61</v>
      </c>
      <c r="B37" s="9">
        <v>40</v>
      </c>
      <c r="F37" s="7">
        <v>2E-3</v>
      </c>
      <c r="J37" s="7">
        <v>4.0000000000000001E-3</v>
      </c>
      <c r="K37" s="7">
        <v>4.0000000000000001E-3</v>
      </c>
      <c r="L37" s="7">
        <v>3.0000000000000001E-3</v>
      </c>
      <c r="M37" s="7">
        <v>1E-3</v>
      </c>
      <c r="N37" s="7">
        <v>1E-3</v>
      </c>
    </row>
    <row r="38" spans="1:34">
      <c r="A38" s="10" t="s">
        <v>17</v>
      </c>
      <c r="B38" s="9">
        <v>200</v>
      </c>
      <c r="Q38" s="7">
        <v>1E-3</v>
      </c>
      <c r="R38" s="7">
        <v>0.02</v>
      </c>
    </row>
    <row r="39" spans="1:34">
      <c r="A39" s="8" t="s">
        <v>8</v>
      </c>
      <c r="B39" s="9">
        <v>30</v>
      </c>
      <c r="H39" s="7">
        <v>0.03</v>
      </c>
    </row>
    <row r="40" spans="1:34">
      <c r="A40" s="8"/>
      <c r="B40" s="9"/>
    </row>
    <row r="41" spans="1:34" s="15" customFormat="1">
      <c r="A41" s="18" t="s">
        <v>39</v>
      </c>
      <c r="B41" s="19"/>
      <c r="C41" s="15">
        <f>SUM(C34:C39)</f>
        <v>1.0999999999999999E-2</v>
      </c>
      <c r="E41" s="15">
        <f t="shared" ref="E41:N41" si="3">SUM(E35:E39)</f>
        <v>0.15</v>
      </c>
      <c r="F41" s="15">
        <f t="shared" si="3"/>
        <v>5.0000000000000001E-3</v>
      </c>
      <c r="G41" s="15">
        <f t="shared" si="3"/>
        <v>5.0000000000000001E-3</v>
      </c>
      <c r="H41" s="15">
        <f t="shared" si="3"/>
        <v>3.9E-2</v>
      </c>
      <c r="I41" s="15">
        <f t="shared" si="3"/>
        <v>5.2499999999999998E-2</v>
      </c>
      <c r="J41" s="15">
        <f t="shared" si="3"/>
        <v>4.0000000000000001E-3</v>
      </c>
      <c r="K41" s="15">
        <f t="shared" si="3"/>
        <v>4.0000000000000001E-3</v>
      </c>
      <c r="L41" s="15">
        <f t="shared" si="3"/>
        <v>3.0000000000000001E-3</v>
      </c>
      <c r="M41" s="15">
        <f t="shared" si="3"/>
        <v>1E-3</v>
      </c>
      <c r="N41" s="15">
        <f t="shared" si="3"/>
        <v>3.0000000000000001E-3</v>
      </c>
      <c r="Q41" s="15">
        <f>SUM(Q35:Q39)</f>
        <v>1E-3</v>
      </c>
      <c r="R41" s="14">
        <f>SUM(R35:R39)</f>
        <v>0.02</v>
      </c>
      <c r="S41" s="14"/>
      <c r="T41" s="14"/>
      <c r="AA41" s="15">
        <f>SUM(AA34:AA40)</f>
        <v>0</v>
      </c>
    </row>
    <row r="42" spans="1:34">
      <c r="A42" s="5" t="s">
        <v>40</v>
      </c>
      <c r="B42" s="9" t="s">
        <v>2</v>
      </c>
      <c r="C42" s="7" t="s">
        <v>3</v>
      </c>
      <c r="D42" s="7" t="s">
        <v>4</v>
      </c>
      <c r="E42" s="7" t="s">
        <v>5</v>
      </c>
      <c r="F42" s="7" t="s">
        <v>6</v>
      </c>
      <c r="G42" s="7" t="s">
        <v>7</v>
      </c>
      <c r="H42" s="7" t="s">
        <v>8</v>
      </c>
      <c r="I42" s="7" t="s">
        <v>9</v>
      </c>
      <c r="J42" s="7" t="s">
        <v>10</v>
      </c>
      <c r="K42" s="7" t="s">
        <v>11</v>
      </c>
      <c r="L42" s="7" t="s">
        <v>12</v>
      </c>
      <c r="M42" s="7" t="s">
        <v>13</v>
      </c>
      <c r="N42" s="7" t="s">
        <v>14</v>
      </c>
      <c r="O42" s="7" t="s">
        <v>15</v>
      </c>
      <c r="P42" s="7" t="s">
        <v>16</v>
      </c>
      <c r="Q42" s="7" t="s">
        <v>17</v>
      </c>
      <c r="R42" s="7" t="s">
        <v>18</v>
      </c>
      <c r="S42" s="8" t="s">
        <v>93</v>
      </c>
      <c r="T42" s="7" t="s">
        <v>19</v>
      </c>
      <c r="U42" s="7" t="s">
        <v>20</v>
      </c>
      <c r="V42" s="7" t="s">
        <v>21</v>
      </c>
      <c r="W42" s="7" t="s">
        <v>22</v>
      </c>
      <c r="X42" s="7" t="s">
        <v>23</v>
      </c>
      <c r="Y42" s="7" t="s">
        <v>24</v>
      </c>
      <c r="Z42" s="7" t="s">
        <v>25</v>
      </c>
      <c r="AA42" s="8" t="s">
        <v>26</v>
      </c>
      <c r="AB42" s="7" t="s">
        <v>27</v>
      </c>
      <c r="AC42" s="7" t="s">
        <v>28</v>
      </c>
      <c r="AD42" s="7" t="s">
        <v>29</v>
      </c>
      <c r="AE42" s="7" t="s">
        <v>30</v>
      </c>
      <c r="AF42" s="7" t="s">
        <v>31</v>
      </c>
      <c r="AG42" s="7" t="s">
        <v>32</v>
      </c>
      <c r="AH42" s="7" t="s">
        <v>33</v>
      </c>
    </row>
    <row r="43" spans="1:34">
      <c r="A43" s="10" t="s">
        <v>41</v>
      </c>
      <c r="B43" s="9" t="s">
        <v>42</v>
      </c>
      <c r="E43" s="7">
        <v>7.8E-2</v>
      </c>
      <c r="F43" s="7">
        <v>5.0000000000000001E-3</v>
      </c>
      <c r="L43" s="7">
        <v>1.2500000000000001E-2</v>
      </c>
      <c r="M43" s="7">
        <v>1.2E-2</v>
      </c>
      <c r="N43" s="7">
        <v>3.0000000000000001E-3</v>
      </c>
      <c r="O43" s="7">
        <v>0.04</v>
      </c>
      <c r="P43" s="7">
        <v>6.3E-2</v>
      </c>
    </row>
    <row r="44" spans="1:34">
      <c r="A44" s="10" t="s">
        <v>35</v>
      </c>
      <c r="B44" s="9" t="s">
        <v>36</v>
      </c>
      <c r="F44" s="7">
        <v>6.0000000000000001E-3</v>
      </c>
      <c r="J44" s="7">
        <v>5.0000000000000001E-3</v>
      </c>
      <c r="L44" s="7">
        <v>3.5000000000000003E-2</v>
      </c>
      <c r="M44" s="7">
        <v>1.2E-2</v>
      </c>
      <c r="N44" s="7">
        <v>3.0000000000000001E-3</v>
      </c>
      <c r="R44" s="7">
        <v>2E-3</v>
      </c>
      <c r="S44" s="8">
        <v>8.6999999999999994E-2</v>
      </c>
    </row>
    <row r="45" spans="1:34">
      <c r="A45" s="8" t="s">
        <v>37</v>
      </c>
      <c r="B45" s="11">
        <v>150</v>
      </c>
      <c r="G45" s="7">
        <v>8.0000000000000002E-3</v>
      </c>
      <c r="N45" s="7">
        <v>2E-3</v>
      </c>
      <c r="Y45" s="7">
        <v>5.2499999999999998E-2</v>
      </c>
    </row>
    <row r="46" spans="1:34">
      <c r="A46" s="10" t="s">
        <v>17</v>
      </c>
      <c r="B46" s="9">
        <v>200</v>
      </c>
      <c r="Q46" s="7">
        <v>1E-3</v>
      </c>
      <c r="R46" s="7">
        <v>0.02</v>
      </c>
    </row>
    <row r="47" spans="1:34">
      <c r="A47" s="10" t="s">
        <v>8</v>
      </c>
      <c r="B47" s="9">
        <v>50</v>
      </c>
      <c r="H47" s="7">
        <v>0.05</v>
      </c>
    </row>
    <row r="48" spans="1:34" s="17" customFormat="1">
      <c r="A48" s="20" t="s">
        <v>46</v>
      </c>
      <c r="B48" s="21"/>
      <c r="D48" s="17">
        <f t="shared" ref="D48:R48" si="4">SUM(D43:D47)</f>
        <v>0</v>
      </c>
      <c r="E48" s="17">
        <f t="shared" si="4"/>
        <v>7.8E-2</v>
      </c>
      <c r="F48" s="17">
        <f t="shared" si="4"/>
        <v>1.0999999999999999E-2</v>
      </c>
      <c r="G48" s="17">
        <f t="shared" si="4"/>
        <v>8.0000000000000002E-3</v>
      </c>
      <c r="H48" s="17">
        <f t="shared" si="4"/>
        <v>0.05</v>
      </c>
      <c r="I48" s="17">
        <f t="shared" si="4"/>
        <v>0</v>
      </c>
      <c r="J48" s="17">
        <f t="shared" si="4"/>
        <v>5.0000000000000001E-3</v>
      </c>
      <c r="K48" s="17">
        <f t="shared" si="4"/>
        <v>0</v>
      </c>
      <c r="L48" s="17">
        <f t="shared" si="4"/>
        <v>4.7500000000000001E-2</v>
      </c>
      <c r="M48" s="17">
        <f t="shared" si="4"/>
        <v>2.4E-2</v>
      </c>
      <c r="N48" s="17">
        <f t="shared" si="4"/>
        <v>8.0000000000000002E-3</v>
      </c>
      <c r="O48" s="17">
        <f t="shared" si="4"/>
        <v>0.04</v>
      </c>
      <c r="P48" s="17">
        <f t="shared" si="4"/>
        <v>6.3E-2</v>
      </c>
      <c r="Q48" s="17">
        <f t="shared" si="4"/>
        <v>1E-3</v>
      </c>
      <c r="R48" s="17">
        <f t="shared" si="4"/>
        <v>2.1999999999999999E-2</v>
      </c>
      <c r="S48" s="8">
        <f>SUM(S43:S47)</f>
        <v>8.6999999999999994E-2</v>
      </c>
      <c r="Y48" s="17">
        <f>SUM(Y43:Y47)</f>
        <v>5.2499999999999998E-2</v>
      </c>
      <c r="AA48" s="8"/>
    </row>
    <row r="49" spans="1:34" s="3" customFormat="1">
      <c r="A49" s="1" t="s">
        <v>62</v>
      </c>
      <c r="B49" s="2"/>
    </row>
    <row r="50" spans="1:34">
      <c r="A50" s="5" t="s">
        <v>1</v>
      </c>
      <c r="B50" s="6" t="s">
        <v>2</v>
      </c>
      <c r="C50" s="7" t="s">
        <v>3</v>
      </c>
      <c r="D50" s="7" t="s">
        <v>4</v>
      </c>
      <c r="E50" s="7" t="s">
        <v>5</v>
      </c>
      <c r="F50" s="7" t="s">
        <v>6</v>
      </c>
      <c r="G50" s="7" t="s">
        <v>7</v>
      </c>
      <c r="H50" s="7" t="s">
        <v>8</v>
      </c>
      <c r="I50" s="7" t="s">
        <v>9</v>
      </c>
      <c r="J50" s="7" t="s">
        <v>10</v>
      </c>
      <c r="K50" s="7" t="s">
        <v>11</v>
      </c>
      <c r="L50" s="7" t="s">
        <v>12</v>
      </c>
      <c r="M50" s="7" t="s">
        <v>13</v>
      </c>
      <c r="N50" s="7" t="s">
        <v>14</v>
      </c>
      <c r="O50" s="7" t="s">
        <v>48</v>
      </c>
      <c r="P50" s="7" t="s">
        <v>16</v>
      </c>
      <c r="Q50" s="7" t="s">
        <v>17</v>
      </c>
      <c r="R50" s="7" t="s">
        <v>18</v>
      </c>
      <c r="S50" s="8" t="s">
        <v>93</v>
      </c>
      <c r="T50" s="7" t="s">
        <v>19</v>
      </c>
      <c r="U50" s="7" t="s">
        <v>20</v>
      </c>
      <c r="V50" s="7" t="s">
        <v>21</v>
      </c>
      <c r="W50" s="7" t="s">
        <v>22</v>
      </c>
      <c r="X50" s="7" t="s">
        <v>23</v>
      </c>
      <c r="Y50" s="7" t="s">
        <v>24</v>
      </c>
      <c r="Z50" s="7" t="s">
        <v>25</v>
      </c>
      <c r="AA50" s="8" t="s">
        <v>26</v>
      </c>
      <c r="AB50" s="7" t="s">
        <v>27</v>
      </c>
      <c r="AC50" s="7" t="s">
        <v>28</v>
      </c>
      <c r="AD50" s="7" t="s">
        <v>29</v>
      </c>
      <c r="AE50" s="7" t="s">
        <v>30</v>
      </c>
      <c r="AF50" s="7" t="s">
        <v>31</v>
      </c>
      <c r="AG50" s="7" t="s">
        <v>32</v>
      </c>
      <c r="AH50" s="7" t="s">
        <v>33</v>
      </c>
    </row>
    <row r="51" spans="1:34">
      <c r="A51" s="7" t="s">
        <v>51</v>
      </c>
      <c r="B51" s="6">
        <v>10</v>
      </c>
      <c r="G51" s="7">
        <v>1.0999999999999999E-2</v>
      </c>
    </row>
    <row r="52" spans="1:34">
      <c r="A52" s="8" t="s">
        <v>56</v>
      </c>
      <c r="B52" s="9" t="s">
        <v>57</v>
      </c>
      <c r="E52" s="7">
        <v>0.23799999999999999</v>
      </c>
      <c r="F52" s="7">
        <v>6.0000000000000001E-3</v>
      </c>
      <c r="L52" s="7">
        <v>4.3999999999999997E-2</v>
      </c>
      <c r="M52" s="7">
        <v>2.4E-2</v>
      </c>
      <c r="N52" s="7">
        <v>3.0000000000000001E-3</v>
      </c>
      <c r="O52" s="7">
        <v>7.0999999999999994E-2</v>
      </c>
      <c r="P52" s="7">
        <v>5.0999999999999997E-2</v>
      </c>
    </row>
    <row r="53" spans="1:34">
      <c r="A53" s="10" t="s">
        <v>21</v>
      </c>
      <c r="B53" s="9">
        <v>100</v>
      </c>
      <c r="V53" s="7">
        <v>0.1</v>
      </c>
    </row>
    <row r="54" spans="1:34">
      <c r="A54" s="8" t="s">
        <v>63</v>
      </c>
      <c r="B54" s="9">
        <v>200</v>
      </c>
      <c r="Q54" s="7">
        <v>1E-3</v>
      </c>
      <c r="R54" s="7">
        <v>1.4999999999999999E-2</v>
      </c>
      <c r="W54" s="7">
        <v>8.0000000000000002E-3</v>
      </c>
    </row>
    <row r="55" spans="1:34">
      <c r="A55" s="8" t="s">
        <v>64</v>
      </c>
      <c r="B55" s="9">
        <v>30</v>
      </c>
      <c r="H55" s="7">
        <v>0.03</v>
      </c>
    </row>
    <row r="56" spans="1:34" s="15" customFormat="1">
      <c r="A56" s="5" t="s">
        <v>39</v>
      </c>
      <c r="B56" s="9"/>
      <c r="C56" s="15">
        <f>SUM(C51:C55)</f>
        <v>0</v>
      </c>
      <c r="E56" s="15">
        <f>SUM(E51:E55)</f>
        <v>0.23799999999999999</v>
      </c>
      <c r="F56" s="15">
        <f>SUM(F51:F55)</f>
        <v>6.0000000000000001E-3</v>
      </c>
      <c r="G56" s="15">
        <f>SUM(G51:G55)</f>
        <v>1.0999999999999999E-2</v>
      </c>
      <c r="H56" s="15">
        <f>SUM(H51:H55)</f>
        <v>0.03</v>
      </c>
      <c r="J56" s="15">
        <f t="shared" ref="J56:AG56" si="5">SUM(J51:J55)</f>
        <v>0</v>
      </c>
      <c r="K56" s="15">
        <f t="shared" si="5"/>
        <v>0</v>
      </c>
      <c r="L56" s="15">
        <f t="shared" si="5"/>
        <v>4.3999999999999997E-2</v>
      </c>
      <c r="M56" s="15">
        <f t="shared" si="5"/>
        <v>2.4E-2</v>
      </c>
      <c r="N56" s="15">
        <f t="shared" si="5"/>
        <v>3.0000000000000001E-3</v>
      </c>
      <c r="O56" s="15">
        <f t="shared" si="5"/>
        <v>7.0999999999999994E-2</v>
      </c>
      <c r="P56" s="15">
        <f t="shared" si="5"/>
        <v>5.0999999999999997E-2</v>
      </c>
      <c r="Q56" s="15">
        <f t="shared" si="5"/>
        <v>1E-3</v>
      </c>
      <c r="R56" s="14">
        <f t="shared" si="5"/>
        <v>1.4999999999999999E-2</v>
      </c>
      <c r="S56" s="14">
        <f t="shared" si="5"/>
        <v>0</v>
      </c>
      <c r="T56" s="14">
        <f t="shared" si="5"/>
        <v>0</v>
      </c>
      <c r="U56" s="15">
        <f t="shared" si="5"/>
        <v>0</v>
      </c>
      <c r="V56" s="15">
        <f t="shared" si="5"/>
        <v>0.1</v>
      </c>
      <c r="W56" s="15">
        <f t="shared" si="5"/>
        <v>8.0000000000000002E-3</v>
      </c>
      <c r="X56" s="15">
        <f t="shared" si="5"/>
        <v>0</v>
      </c>
      <c r="Y56" s="15">
        <f t="shared" si="5"/>
        <v>0</v>
      </c>
      <c r="Z56" s="15">
        <f t="shared" si="5"/>
        <v>0</v>
      </c>
      <c r="AA56" s="15">
        <f t="shared" si="5"/>
        <v>0</v>
      </c>
      <c r="AB56" s="15">
        <f t="shared" si="5"/>
        <v>0</v>
      </c>
      <c r="AC56" s="15">
        <f t="shared" si="5"/>
        <v>0</v>
      </c>
      <c r="AD56" s="15">
        <f t="shared" si="5"/>
        <v>0</v>
      </c>
      <c r="AE56" s="15">
        <f t="shared" si="5"/>
        <v>0</v>
      </c>
      <c r="AF56" s="15">
        <f t="shared" si="5"/>
        <v>0</v>
      </c>
      <c r="AG56" s="15">
        <f t="shared" si="5"/>
        <v>0</v>
      </c>
    </row>
    <row r="57" spans="1:34">
      <c r="A57" s="5" t="s">
        <v>40</v>
      </c>
      <c r="B57" s="9" t="s">
        <v>2</v>
      </c>
      <c r="C57" s="7" t="s">
        <v>3</v>
      </c>
      <c r="D57" s="7" t="s">
        <v>4</v>
      </c>
      <c r="E57" s="7" t="s">
        <v>5</v>
      </c>
      <c r="F57" s="7" t="s">
        <v>6</v>
      </c>
      <c r="G57" s="7" t="s">
        <v>7</v>
      </c>
      <c r="H57" s="7" t="s">
        <v>8</v>
      </c>
      <c r="I57" s="7" t="s">
        <v>9</v>
      </c>
      <c r="J57" s="7" t="s">
        <v>10</v>
      </c>
      <c r="K57" s="7" t="s">
        <v>11</v>
      </c>
      <c r="L57" s="7" t="s">
        <v>12</v>
      </c>
      <c r="M57" s="7" t="s">
        <v>13</v>
      </c>
      <c r="N57" s="7" t="s">
        <v>14</v>
      </c>
      <c r="O57" s="7" t="s">
        <v>15</v>
      </c>
      <c r="P57" s="7" t="s">
        <v>16</v>
      </c>
      <c r="Q57" s="7" t="s">
        <v>17</v>
      </c>
      <c r="R57" s="7" t="s">
        <v>18</v>
      </c>
      <c r="S57" s="8" t="s">
        <v>93</v>
      </c>
      <c r="T57" s="7" t="s">
        <v>19</v>
      </c>
      <c r="U57" s="7" t="s">
        <v>20</v>
      </c>
      <c r="V57" s="7" t="s">
        <v>21</v>
      </c>
      <c r="W57" s="7" t="s">
        <v>22</v>
      </c>
      <c r="X57" s="7" t="s">
        <v>23</v>
      </c>
      <c r="Y57" s="7" t="s">
        <v>24</v>
      </c>
      <c r="Z57" s="7" t="s">
        <v>25</v>
      </c>
      <c r="AA57" s="8" t="s">
        <v>26</v>
      </c>
      <c r="AB57" s="7" t="s">
        <v>27</v>
      </c>
      <c r="AC57" s="7" t="s">
        <v>28</v>
      </c>
      <c r="AD57" s="7" t="s">
        <v>29</v>
      </c>
      <c r="AE57" s="7" t="s">
        <v>30</v>
      </c>
      <c r="AF57" s="7" t="s">
        <v>31</v>
      </c>
      <c r="AG57" s="7" t="s">
        <v>32</v>
      </c>
      <c r="AH57" s="7" t="s">
        <v>33</v>
      </c>
    </row>
    <row r="58" spans="1:34">
      <c r="A58" s="10" t="s">
        <v>65</v>
      </c>
      <c r="B58" s="9">
        <v>60</v>
      </c>
      <c r="F58" s="7">
        <v>3.0000000000000001E-3</v>
      </c>
      <c r="L58" s="7">
        <v>6.4500000000000002E-2</v>
      </c>
      <c r="N58" s="7">
        <v>1E-3</v>
      </c>
      <c r="R58" s="7">
        <v>5.0000000000000001E-3</v>
      </c>
    </row>
    <row r="59" spans="1:34">
      <c r="A59" s="10" t="s">
        <v>66</v>
      </c>
      <c r="B59" s="6" t="s">
        <v>42</v>
      </c>
      <c r="E59" s="7">
        <v>7.8E-2</v>
      </c>
      <c r="F59" s="7">
        <v>5.0000000000000001E-3</v>
      </c>
      <c r="J59" s="7">
        <v>3.0000000000000001E-3</v>
      </c>
      <c r="L59" s="7">
        <v>1.2500000000000001E-2</v>
      </c>
      <c r="M59" s="7">
        <v>1.2E-2</v>
      </c>
      <c r="N59" s="7">
        <v>3.0000000000000001E-3</v>
      </c>
      <c r="O59" s="7">
        <v>2.7E-2</v>
      </c>
      <c r="P59" s="7">
        <v>2.5000000000000001E-2</v>
      </c>
      <c r="AC59" s="7">
        <v>0.05</v>
      </c>
    </row>
    <row r="60" spans="1:34">
      <c r="A60" s="7" t="s">
        <v>60</v>
      </c>
      <c r="B60" s="6">
        <v>60</v>
      </c>
      <c r="E60" s="7">
        <v>7.4999999999999997E-2</v>
      </c>
      <c r="F60" s="7">
        <v>3.0000000000000001E-3</v>
      </c>
      <c r="H60" s="7">
        <v>8.9999999999999993E-3</v>
      </c>
      <c r="N60" s="7">
        <v>1E-3</v>
      </c>
    </row>
    <row r="61" spans="1:34">
      <c r="A61" s="7" t="s">
        <v>67</v>
      </c>
      <c r="B61" s="6">
        <v>150</v>
      </c>
      <c r="G61" s="7">
        <v>5.0000000000000001E-3</v>
      </c>
      <c r="N61" s="7">
        <v>1E-3</v>
      </c>
      <c r="X61" s="7">
        <v>3.7499999999999999E-2</v>
      </c>
    </row>
    <row r="62" spans="1:34">
      <c r="A62" s="7" t="s">
        <v>61</v>
      </c>
      <c r="B62" s="6">
        <v>40</v>
      </c>
      <c r="F62" s="7">
        <v>2E-3</v>
      </c>
      <c r="J62" s="7">
        <v>4.0000000000000001E-3</v>
      </c>
      <c r="K62" s="7">
        <v>4.0000000000000001E-3</v>
      </c>
      <c r="L62" s="7">
        <v>3.0000000000000001E-3</v>
      </c>
      <c r="M62" s="7">
        <v>1E-3</v>
      </c>
      <c r="N62" s="7">
        <v>1E-3</v>
      </c>
    </row>
    <row r="63" spans="1:34">
      <c r="A63" s="10" t="s">
        <v>58</v>
      </c>
      <c r="B63" s="6">
        <v>200</v>
      </c>
      <c r="R63" s="7">
        <v>0.02</v>
      </c>
      <c r="AH63" s="7">
        <v>0.02</v>
      </c>
    </row>
    <row r="64" spans="1:34">
      <c r="A64" s="10" t="s">
        <v>8</v>
      </c>
      <c r="B64" s="6">
        <v>50</v>
      </c>
      <c r="H64" s="7">
        <v>0.05</v>
      </c>
    </row>
    <row r="65" spans="1:35" s="17" customFormat="1">
      <c r="A65" s="20" t="s">
        <v>46</v>
      </c>
      <c r="B65" s="21"/>
      <c r="D65" s="17">
        <f>SUM(D58:D64)</f>
        <v>0</v>
      </c>
      <c r="E65" s="17">
        <f>SUM(E58:E64)</f>
        <v>0.153</v>
      </c>
      <c r="F65" s="17">
        <f>SUM(F58:F64)</f>
        <v>1.2999999999999999E-2</v>
      </c>
      <c r="H65" s="17">
        <f>SUM(H58:H64)</f>
        <v>5.9000000000000004E-2</v>
      </c>
      <c r="J65" s="17">
        <f>SUM(J58:J64)</f>
        <v>7.0000000000000001E-3</v>
      </c>
      <c r="L65" s="17">
        <f>SUM(L58:L64)</f>
        <v>0.08</v>
      </c>
      <c r="M65" s="17">
        <f>SUM(M58:M64)</f>
        <v>1.3000000000000001E-2</v>
      </c>
      <c r="N65" s="17">
        <f>SUM(N58:N64)</f>
        <v>7.0000000000000001E-3</v>
      </c>
      <c r="O65" s="17">
        <f>SUM(O58:O64)</f>
        <v>2.7E-2</v>
      </c>
      <c r="P65" s="17">
        <f>SUM(P58:P64)</f>
        <v>2.5000000000000001E-2</v>
      </c>
      <c r="R65" s="17">
        <f>SUM(R58:R64)</f>
        <v>2.5000000000000001E-2</v>
      </c>
      <c r="S65" s="8"/>
      <c r="Z65" s="17">
        <f>SUM(Z58:Z64)</f>
        <v>0</v>
      </c>
      <c r="AA65" s="8">
        <f>SUM(AA58:AA64)</f>
        <v>0</v>
      </c>
      <c r="AC65" s="17">
        <f>SUM(AC58:AC64)</f>
        <v>0.05</v>
      </c>
      <c r="AH65" s="17">
        <f>SUM(AH58:AH64)</f>
        <v>0.02</v>
      </c>
    </row>
    <row r="66" spans="1:35" s="3" customFormat="1">
      <c r="A66" s="1" t="s">
        <v>68</v>
      </c>
      <c r="B66" s="2"/>
    </row>
    <row r="67" spans="1:35">
      <c r="A67" s="5" t="s">
        <v>1</v>
      </c>
      <c r="B67" s="6" t="s">
        <v>2</v>
      </c>
      <c r="C67" s="7" t="s">
        <v>3</v>
      </c>
      <c r="D67" s="7" t="s">
        <v>4</v>
      </c>
      <c r="E67" s="7" t="s">
        <v>5</v>
      </c>
      <c r="F67" s="7" t="s">
        <v>6</v>
      </c>
      <c r="G67" s="7" t="s">
        <v>7</v>
      </c>
      <c r="H67" s="7" t="s">
        <v>8</v>
      </c>
      <c r="I67" s="7" t="s">
        <v>9</v>
      </c>
      <c r="J67" s="7" t="s">
        <v>10</v>
      </c>
      <c r="K67" s="7" t="s">
        <v>11</v>
      </c>
      <c r="L67" s="7" t="s">
        <v>12</v>
      </c>
      <c r="M67" s="7" t="s">
        <v>13</v>
      </c>
      <c r="N67" s="7" t="s">
        <v>14</v>
      </c>
      <c r="O67" s="7" t="s">
        <v>48</v>
      </c>
      <c r="P67" s="7" t="s">
        <v>16</v>
      </c>
      <c r="Q67" s="7" t="s">
        <v>17</v>
      </c>
      <c r="R67" s="7" t="s">
        <v>18</v>
      </c>
      <c r="S67" s="8" t="s">
        <v>93</v>
      </c>
      <c r="T67" s="7" t="s">
        <v>19</v>
      </c>
      <c r="U67" s="7" t="s">
        <v>20</v>
      </c>
      <c r="V67" s="7" t="s">
        <v>21</v>
      </c>
      <c r="W67" s="7" t="s">
        <v>22</v>
      </c>
      <c r="X67" s="7" t="s">
        <v>23</v>
      </c>
      <c r="Y67" s="7" t="s">
        <v>24</v>
      </c>
      <c r="Z67" s="7" t="s">
        <v>25</v>
      </c>
      <c r="AA67" s="8" t="s">
        <v>26</v>
      </c>
      <c r="AB67" s="7" t="s">
        <v>27</v>
      </c>
      <c r="AC67" s="7" t="s">
        <v>28</v>
      </c>
      <c r="AD67" s="7" t="s">
        <v>29</v>
      </c>
      <c r="AE67" s="7" t="s">
        <v>30</v>
      </c>
      <c r="AF67" s="7" t="s">
        <v>31</v>
      </c>
      <c r="AG67" s="7" t="s">
        <v>32</v>
      </c>
      <c r="AH67" s="7" t="s">
        <v>33</v>
      </c>
    </row>
    <row r="68" spans="1:35">
      <c r="A68" s="7" t="s">
        <v>34</v>
      </c>
      <c r="B68" s="6">
        <v>10</v>
      </c>
      <c r="C68" s="7">
        <v>1.0999999999999999E-2</v>
      </c>
    </row>
    <row r="69" spans="1:35">
      <c r="A69" s="7" t="s">
        <v>69</v>
      </c>
      <c r="B69" s="6">
        <v>60</v>
      </c>
      <c r="F69" s="7">
        <v>3.0000000000000001E-3</v>
      </c>
      <c r="L69" s="7">
        <v>7.4999999999999997E-3</v>
      </c>
      <c r="N69" s="7">
        <v>2E-3</v>
      </c>
      <c r="P69" s="7">
        <v>9.5200000000000007E-2</v>
      </c>
      <c r="R69" s="7">
        <v>3.0000000000000001E-3</v>
      </c>
    </row>
    <row r="70" spans="1:35">
      <c r="A70" s="7" t="s">
        <v>70</v>
      </c>
      <c r="B70" s="6" t="s">
        <v>71</v>
      </c>
      <c r="E70" s="7">
        <v>0.15</v>
      </c>
      <c r="F70" s="7">
        <v>7.0000000000000001E-3</v>
      </c>
      <c r="J70" s="7">
        <v>3.5000000000000001E-3</v>
      </c>
      <c r="L70" s="7">
        <v>1.9E-2</v>
      </c>
      <c r="M70" s="7">
        <v>1.7000000000000001E-2</v>
      </c>
      <c r="Y70" s="7">
        <v>0.06</v>
      </c>
    </row>
    <row r="71" spans="1:35">
      <c r="A71" s="7" t="s">
        <v>72</v>
      </c>
      <c r="B71" s="6">
        <v>200</v>
      </c>
      <c r="AE71" s="7">
        <v>0.02</v>
      </c>
    </row>
    <row r="72" spans="1:35">
      <c r="A72" s="10" t="s">
        <v>73</v>
      </c>
      <c r="B72" s="6">
        <v>100</v>
      </c>
      <c r="V72" s="7">
        <v>0.1</v>
      </c>
    </row>
    <row r="73" spans="1:35">
      <c r="A73" s="7" t="s">
        <v>64</v>
      </c>
      <c r="B73" s="6">
        <v>30</v>
      </c>
      <c r="H73" s="7">
        <v>0.03</v>
      </c>
    </row>
    <row r="74" spans="1:35" s="15" customFormat="1">
      <c r="A74" s="18" t="s">
        <v>39</v>
      </c>
      <c r="B74" s="19"/>
      <c r="C74" s="15">
        <f>SUM(C68:C73)</f>
        <v>1.0999999999999999E-2</v>
      </c>
      <c r="E74" s="15">
        <f>SUM(E69:E73)</f>
        <v>0.15</v>
      </c>
      <c r="F74" s="15">
        <f>SUM(F69:F73)</f>
        <v>0.01</v>
      </c>
      <c r="H74" s="15">
        <f>SUM(H69:H73)</f>
        <v>0.03</v>
      </c>
      <c r="J74" s="15">
        <f>SUM(J69:J73)</f>
        <v>3.5000000000000001E-3</v>
      </c>
      <c r="L74" s="15">
        <f>SUM(L69:L73)</f>
        <v>2.6499999999999999E-2</v>
      </c>
      <c r="M74" s="15">
        <f>SUM(M69:M73)</f>
        <v>1.7000000000000001E-2</v>
      </c>
      <c r="N74" s="15">
        <f>SUM(N69:N73)</f>
        <v>2E-3</v>
      </c>
      <c r="P74" s="15">
        <f>SUM(P69:P73)</f>
        <v>9.5200000000000007E-2</v>
      </c>
      <c r="R74" s="14">
        <f>SUM(R69:R73)</f>
        <v>3.0000000000000001E-3</v>
      </c>
      <c r="S74" s="14"/>
      <c r="T74" s="14"/>
      <c r="V74" s="15">
        <f>SUM(V69:V73)</f>
        <v>0.1</v>
      </c>
      <c r="Y74" s="15">
        <f>SUM(Y69:Y73)</f>
        <v>0.06</v>
      </c>
      <c r="AE74" s="15">
        <f>SUM(AE69:AE73)</f>
        <v>0.02</v>
      </c>
    </row>
    <row r="75" spans="1:35" s="17" customFormat="1">
      <c r="A75" s="22" t="s">
        <v>40</v>
      </c>
      <c r="B75" s="21" t="s">
        <v>2</v>
      </c>
      <c r="C75" s="17" t="s">
        <v>3</v>
      </c>
      <c r="D75" s="17" t="s">
        <v>4</v>
      </c>
      <c r="E75" s="17" t="s">
        <v>5</v>
      </c>
      <c r="F75" s="17" t="s">
        <v>6</v>
      </c>
      <c r="G75" s="17" t="s">
        <v>7</v>
      </c>
      <c r="H75" s="17" t="s">
        <v>8</v>
      </c>
      <c r="I75" s="17" t="s">
        <v>9</v>
      </c>
      <c r="J75" s="17" t="s">
        <v>10</v>
      </c>
      <c r="K75" s="17" t="s">
        <v>11</v>
      </c>
      <c r="L75" s="17" t="s">
        <v>12</v>
      </c>
      <c r="M75" s="17" t="s">
        <v>13</v>
      </c>
      <c r="N75" s="17" t="s">
        <v>14</v>
      </c>
      <c r="O75" s="17" t="s">
        <v>15</v>
      </c>
      <c r="P75" s="17" t="s">
        <v>16</v>
      </c>
      <c r="Q75" s="17" t="s">
        <v>17</v>
      </c>
      <c r="R75" s="17" t="s">
        <v>18</v>
      </c>
      <c r="S75" s="8" t="s">
        <v>93</v>
      </c>
      <c r="T75" s="17" t="s">
        <v>19</v>
      </c>
      <c r="U75" s="17" t="s">
        <v>20</v>
      </c>
      <c r="V75" s="17" t="s">
        <v>21</v>
      </c>
      <c r="W75" s="17" t="s">
        <v>22</v>
      </c>
      <c r="X75" s="17" t="s">
        <v>23</v>
      </c>
      <c r="Y75" s="17" t="s">
        <v>24</v>
      </c>
      <c r="Z75" s="17" t="s">
        <v>25</v>
      </c>
      <c r="AA75" s="8" t="s">
        <v>26</v>
      </c>
      <c r="AB75" s="17" t="s">
        <v>27</v>
      </c>
      <c r="AC75" s="17" t="s">
        <v>28</v>
      </c>
      <c r="AD75" s="17" t="s">
        <v>29</v>
      </c>
      <c r="AE75" s="17" t="s">
        <v>30</v>
      </c>
      <c r="AF75" s="17" t="s">
        <v>31</v>
      </c>
      <c r="AG75" s="17" t="s">
        <v>32</v>
      </c>
      <c r="AH75" s="7" t="s">
        <v>33</v>
      </c>
      <c r="AI75" s="7"/>
    </row>
    <row r="76" spans="1:35">
      <c r="A76" s="10" t="s">
        <v>74</v>
      </c>
      <c r="B76" s="6" t="s">
        <v>42</v>
      </c>
      <c r="E76" s="7">
        <v>7.8E-2</v>
      </c>
      <c r="F76" s="7">
        <v>5.0000000000000001E-3</v>
      </c>
      <c r="L76" s="7">
        <v>1.2500000000000001E-2</v>
      </c>
      <c r="M76" s="7">
        <v>6.0000000000000001E-3</v>
      </c>
      <c r="N76" s="7">
        <v>2E-3</v>
      </c>
      <c r="O76" s="7">
        <v>0.1</v>
      </c>
      <c r="AD76" s="7">
        <v>2.7E-2</v>
      </c>
      <c r="AG76" s="7">
        <v>5.0000000000000001E-3</v>
      </c>
    </row>
    <row r="77" spans="1:35">
      <c r="A77" s="7" t="s">
        <v>60</v>
      </c>
      <c r="B77" s="6">
        <v>60</v>
      </c>
      <c r="E77" s="7">
        <v>7.4999999999999997E-2</v>
      </c>
      <c r="F77" s="7">
        <v>3.0000000000000001E-3</v>
      </c>
      <c r="H77" s="7">
        <v>8.9999999999999993E-3</v>
      </c>
      <c r="N77" s="7">
        <v>1E-3</v>
      </c>
    </row>
    <row r="78" spans="1:35">
      <c r="A78" s="7" t="s">
        <v>61</v>
      </c>
      <c r="B78" s="6">
        <v>40</v>
      </c>
      <c r="F78" s="7">
        <v>2E-3</v>
      </c>
      <c r="J78" s="7">
        <v>4.0000000000000001E-3</v>
      </c>
      <c r="K78" s="7">
        <v>4.0000000000000001E-3</v>
      </c>
      <c r="L78" s="7">
        <v>3.0000000000000001E-3</v>
      </c>
      <c r="M78" s="7">
        <v>1E-3</v>
      </c>
      <c r="N78" s="7">
        <v>1E-3</v>
      </c>
    </row>
    <row r="79" spans="1:35">
      <c r="A79" s="7" t="s">
        <v>75</v>
      </c>
      <c r="B79" s="6">
        <v>150</v>
      </c>
      <c r="G79" s="7">
        <v>5.0000000000000001E-3</v>
      </c>
      <c r="N79" s="7">
        <v>2E-3</v>
      </c>
      <c r="O79" s="7">
        <v>0.16</v>
      </c>
      <c r="T79" s="7">
        <v>2.4E-2</v>
      </c>
    </row>
    <row r="80" spans="1:35">
      <c r="A80" s="10" t="s">
        <v>17</v>
      </c>
      <c r="B80" s="6">
        <v>200</v>
      </c>
      <c r="Q80" s="7">
        <v>1E-3</v>
      </c>
      <c r="R80" s="7">
        <v>1.4999999999999999E-2</v>
      </c>
    </row>
    <row r="81" spans="1:34">
      <c r="A81" s="10" t="s">
        <v>8</v>
      </c>
      <c r="B81" s="6">
        <v>50</v>
      </c>
      <c r="H81" s="7">
        <v>0.05</v>
      </c>
    </row>
    <row r="82" spans="1:34" s="17" customFormat="1">
      <c r="A82" s="20" t="s">
        <v>46</v>
      </c>
      <c r="B82" s="21"/>
      <c r="E82" s="17">
        <f>SUM(E76:E81)</f>
        <v>0.153</v>
      </c>
      <c r="F82" s="17">
        <f>SUM(F76:F81)</f>
        <v>0.01</v>
      </c>
      <c r="G82" s="17">
        <f>SUM(G76:G81)</f>
        <v>5.0000000000000001E-3</v>
      </c>
      <c r="H82" s="17">
        <f>SUM(H76:H81)</f>
        <v>5.9000000000000004E-2</v>
      </c>
      <c r="J82" s="17">
        <f t="shared" ref="J82:O82" si="6">SUM(J76:J81)</f>
        <v>4.0000000000000001E-3</v>
      </c>
      <c r="K82" s="17">
        <f t="shared" si="6"/>
        <v>4.0000000000000001E-3</v>
      </c>
      <c r="L82" s="17">
        <f t="shared" si="6"/>
        <v>1.55E-2</v>
      </c>
      <c r="M82" s="17">
        <f t="shared" si="6"/>
        <v>7.0000000000000001E-3</v>
      </c>
      <c r="N82" s="17">
        <f t="shared" si="6"/>
        <v>6.0000000000000001E-3</v>
      </c>
      <c r="O82" s="17">
        <f t="shared" si="6"/>
        <v>0.26</v>
      </c>
      <c r="Q82" s="17">
        <f>SUM(Q76:Q81)</f>
        <v>1E-3</v>
      </c>
      <c r="R82" s="17">
        <f>SUM(R76:R81)</f>
        <v>1.4999999999999999E-2</v>
      </c>
      <c r="S82" s="8"/>
      <c r="T82" s="17">
        <f>SUM(T76:T81)</f>
        <v>2.4E-2</v>
      </c>
      <c r="AA82" s="8"/>
      <c r="AD82" s="17">
        <f>SUM(AD76:AD81)</f>
        <v>2.7E-2</v>
      </c>
      <c r="AG82" s="17">
        <f>SUM(AG76:AG81)</f>
        <v>5.0000000000000001E-3</v>
      </c>
    </row>
    <row r="83" spans="1:34" s="3" customFormat="1">
      <c r="A83" s="1" t="s">
        <v>76</v>
      </c>
      <c r="B83" s="2"/>
    </row>
    <row r="84" spans="1:34">
      <c r="A84" s="5" t="s">
        <v>1</v>
      </c>
      <c r="B84" s="6" t="s">
        <v>2</v>
      </c>
      <c r="C84" s="7" t="s">
        <v>3</v>
      </c>
      <c r="D84" s="7" t="s">
        <v>4</v>
      </c>
      <c r="E84" s="7" t="s">
        <v>5</v>
      </c>
      <c r="F84" s="7" t="s">
        <v>6</v>
      </c>
      <c r="G84" s="7" t="s">
        <v>7</v>
      </c>
      <c r="H84" s="7" t="s">
        <v>8</v>
      </c>
      <c r="I84" s="7" t="s">
        <v>9</v>
      </c>
      <c r="J84" s="7" t="s">
        <v>10</v>
      </c>
      <c r="K84" s="7" t="s">
        <v>11</v>
      </c>
      <c r="L84" s="7" t="s">
        <v>12</v>
      </c>
      <c r="M84" s="7" t="s">
        <v>13</v>
      </c>
      <c r="N84" s="7" t="s">
        <v>14</v>
      </c>
      <c r="O84" s="7" t="s">
        <v>48</v>
      </c>
      <c r="P84" s="7" t="s">
        <v>16</v>
      </c>
      <c r="Q84" s="7" t="s">
        <v>17</v>
      </c>
      <c r="R84" s="7" t="s">
        <v>18</v>
      </c>
      <c r="S84" s="8" t="s">
        <v>93</v>
      </c>
      <c r="T84" s="7" t="s">
        <v>19</v>
      </c>
      <c r="U84" s="7" t="s">
        <v>20</v>
      </c>
      <c r="V84" s="7" t="s">
        <v>21</v>
      </c>
      <c r="W84" s="7" t="s">
        <v>22</v>
      </c>
      <c r="X84" s="7" t="s">
        <v>23</v>
      </c>
      <c r="Y84" s="7" t="s">
        <v>24</v>
      </c>
      <c r="Z84" s="7" t="s">
        <v>25</v>
      </c>
      <c r="AA84" s="8" t="s">
        <v>26</v>
      </c>
      <c r="AB84" s="7" t="s">
        <v>27</v>
      </c>
      <c r="AC84" s="7" t="s">
        <v>28</v>
      </c>
      <c r="AD84" s="7" t="s">
        <v>29</v>
      </c>
      <c r="AE84" s="7" t="s">
        <v>30</v>
      </c>
      <c r="AF84" s="7" t="s">
        <v>31</v>
      </c>
      <c r="AG84" s="7" t="s">
        <v>32</v>
      </c>
      <c r="AH84" s="7" t="s">
        <v>33</v>
      </c>
    </row>
    <row r="85" spans="1:34">
      <c r="A85" s="10" t="s">
        <v>35</v>
      </c>
      <c r="B85" s="9" t="s">
        <v>36</v>
      </c>
      <c r="F85" s="7">
        <v>6.0000000000000001E-3</v>
      </c>
      <c r="J85" s="7">
        <v>5.0000000000000001E-3</v>
      </c>
      <c r="L85" s="7">
        <v>3.5000000000000003E-2</v>
      </c>
      <c r="M85" s="7">
        <v>1.2E-2</v>
      </c>
      <c r="N85" s="7">
        <v>3.0000000000000001E-3</v>
      </c>
      <c r="R85" s="7">
        <v>2E-3</v>
      </c>
      <c r="S85" s="8">
        <v>8.6999999999999994E-2</v>
      </c>
    </row>
    <row r="86" spans="1:34">
      <c r="A86" s="7" t="s">
        <v>37</v>
      </c>
      <c r="B86" s="23">
        <v>150</v>
      </c>
      <c r="G86" s="7">
        <v>8.0000000000000002E-3</v>
      </c>
      <c r="N86" s="7">
        <v>2E-3</v>
      </c>
      <c r="Y86" s="7">
        <v>5.2499999999999998E-2</v>
      </c>
    </row>
    <row r="87" spans="1:34">
      <c r="A87" s="7" t="s">
        <v>77</v>
      </c>
      <c r="B87" s="6">
        <v>200</v>
      </c>
      <c r="Q87" s="7">
        <v>1E-3</v>
      </c>
      <c r="R87" s="7">
        <v>1.4999999999999999E-2</v>
      </c>
    </row>
    <row r="88" spans="1:34">
      <c r="A88" s="7" t="s">
        <v>73</v>
      </c>
      <c r="B88" s="6">
        <v>100</v>
      </c>
      <c r="V88" s="7">
        <v>0.1</v>
      </c>
    </row>
    <row r="89" spans="1:34">
      <c r="A89" s="7" t="s">
        <v>8</v>
      </c>
      <c r="B89" s="6">
        <v>30</v>
      </c>
      <c r="H89" s="7">
        <v>0.03</v>
      </c>
      <c r="R89" s="14"/>
      <c r="S89" s="14"/>
      <c r="T89" s="14"/>
    </row>
    <row r="90" spans="1:34" s="15" customFormat="1">
      <c r="A90" s="18" t="s">
        <v>39</v>
      </c>
      <c r="B90" s="19"/>
      <c r="C90" s="15">
        <f>SUM(C85:C89)</f>
        <v>0</v>
      </c>
      <c r="F90" s="15">
        <f>SUM(F85:F89)</f>
        <v>6.0000000000000001E-3</v>
      </c>
      <c r="G90" s="15">
        <f>SUM(G85:G89)</f>
        <v>8.0000000000000002E-3</v>
      </c>
      <c r="H90" s="15">
        <f>SUM(H85:H89)</f>
        <v>0.03</v>
      </c>
      <c r="L90" s="15">
        <f>SUM(L85:L89)</f>
        <v>3.5000000000000003E-2</v>
      </c>
      <c r="M90" s="15">
        <f>SUM(M85:M89)</f>
        <v>1.2E-2</v>
      </c>
      <c r="N90" s="15">
        <f>SUM(N85:N89)</f>
        <v>5.0000000000000001E-3</v>
      </c>
      <c r="Q90" s="15">
        <f>SUM(Q85:Q89)</f>
        <v>1E-3</v>
      </c>
      <c r="R90" s="14">
        <f>SUM(R85:R89)</f>
        <v>1.7000000000000001E-2</v>
      </c>
      <c r="S90" s="14">
        <f>SUM(S85:S89)</f>
        <v>8.6999999999999994E-2</v>
      </c>
      <c r="T90" s="14"/>
      <c r="V90" s="15">
        <f>SUM(V85:V89)</f>
        <v>0.1</v>
      </c>
      <c r="Y90" s="15">
        <f>SUM(Y85:Y89)</f>
        <v>5.2499999999999998E-2</v>
      </c>
    </row>
    <row r="91" spans="1:34">
      <c r="A91" s="5" t="s">
        <v>40</v>
      </c>
      <c r="B91" s="6" t="s">
        <v>2</v>
      </c>
      <c r="C91" s="7" t="s">
        <v>3</v>
      </c>
      <c r="D91" s="7" t="s">
        <v>4</v>
      </c>
      <c r="E91" s="7" t="s">
        <v>5</v>
      </c>
      <c r="F91" s="7" t="s">
        <v>6</v>
      </c>
      <c r="G91" s="7" t="s">
        <v>7</v>
      </c>
      <c r="H91" s="7" t="s">
        <v>8</v>
      </c>
      <c r="I91" s="7" t="s">
        <v>9</v>
      </c>
      <c r="J91" s="7" t="s">
        <v>10</v>
      </c>
      <c r="K91" s="7" t="s">
        <v>11</v>
      </c>
      <c r="L91" s="7" t="s">
        <v>12</v>
      </c>
      <c r="M91" s="7" t="s">
        <v>13</v>
      </c>
      <c r="N91" s="7" t="s">
        <v>14</v>
      </c>
      <c r="O91" s="7" t="s">
        <v>15</v>
      </c>
      <c r="P91" s="7" t="s">
        <v>16</v>
      </c>
      <c r="Q91" s="7" t="s">
        <v>17</v>
      </c>
      <c r="R91" s="7" t="s">
        <v>18</v>
      </c>
      <c r="S91" s="8" t="s">
        <v>93</v>
      </c>
      <c r="T91" s="7" t="s">
        <v>19</v>
      </c>
      <c r="U91" s="7" t="s">
        <v>20</v>
      </c>
      <c r="V91" s="7" t="s">
        <v>21</v>
      </c>
      <c r="W91" s="7" t="s">
        <v>22</v>
      </c>
      <c r="X91" s="7" t="s">
        <v>23</v>
      </c>
      <c r="Y91" s="7" t="s">
        <v>24</v>
      </c>
      <c r="Z91" s="7" t="s">
        <v>25</v>
      </c>
      <c r="AA91" s="8" t="s">
        <v>26</v>
      </c>
      <c r="AB91" s="7" t="s">
        <v>27</v>
      </c>
      <c r="AC91" s="7" t="s">
        <v>28</v>
      </c>
      <c r="AD91" s="7" t="s">
        <v>29</v>
      </c>
      <c r="AE91" s="7" t="s">
        <v>30</v>
      </c>
      <c r="AF91" s="7" t="s">
        <v>31</v>
      </c>
      <c r="AG91" s="7" t="s">
        <v>32</v>
      </c>
      <c r="AH91" s="7" t="s">
        <v>33</v>
      </c>
    </row>
    <row r="92" spans="1:34">
      <c r="A92" s="10" t="s">
        <v>78</v>
      </c>
      <c r="B92" s="6">
        <v>60</v>
      </c>
      <c r="F92" s="7">
        <v>3.0000000000000001E-3</v>
      </c>
      <c r="N92" s="7">
        <v>1E-3</v>
      </c>
      <c r="V92" s="7">
        <v>2.5700000000000001E-2</v>
      </c>
      <c r="AC92" s="7">
        <v>4.1000000000000002E-2</v>
      </c>
    </row>
    <row r="93" spans="1:34">
      <c r="A93" s="10" t="s">
        <v>55</v>
      </c>
      <c r="B93" s="6" t="s">
        <v>42</v>
      </c>
      <c r="E93" s="7">
        <v>7.8E-2</v>
      </c>
      <c r="F93" s="7">
        <v>5.0000000000000001E-3</v>
      </c>
      <c r="L93" s="7">
        <v>1.2999999999999999E-2</v>
      </c>
      <c r="M93" s="7">
        <v>1.2E-2</v>
      </c>
      <c r="N93" s="7">
        <v>2E-3</v>
      </c>
      <c r="O93" s="7">
        <v>6.7000000000000004E-2</v>
      </c>
    </row>
    <row r="94" spans="1:34">
      <c r="A94" s="10" t="s">
        <v>43</v>
      </c>
      <c r="B94" s="6" t="s">
        <v>44</v>
      </c>
      <c r="E94" s="7">
        <v>0.11849999999999999</v>
      </c>
      <c r="F94" s="7">
        <v>1E-3</v>
      </c>
      <c r="J94" s="7">
        <v>5.0000000000000001E-3</v>
      </c>
      <c r="K94" s="7">
        <v>3.0000000000000001E-3</v>
      </c>
      <c r="L94" s="7">
        <v>4.0000000000000001E-3</v>
      </c>
      <c r="M94" s="7">
        <v>2E-3</v>
      </c>
      <c r="N94" s="7">
        <v>3.0000000000000001E-3</v>
      </c>
    </row>
    <row r="95" spans="1:34">
      <c r="A95" s="7" t="s">
        <v>45</v>
      </c>
      <c r="B95" s="6">
        <v>150</v>
      </c>
      <c r="G95" s="7">
        <v>5.0000000000000001E-3</v>
      </c>
      <c r="I95" s="7">
        <v>5.2499999999999998E-2</v>
      </c>
      <c r="N95" s="7">
        <v>1E-3</v>
      </c>
    </row>
    <row r="96" spans="1:34">
      <c r="A96" s="7" t="s">
        <v>77</v>
      </c>
      <c r="B96" s="6">
        <v>200</v>
      </c>
      <c r="Q96" s="7">
        <v>1E-3</v>
      </c>
      <c r="R96" s="7">
        <v>1.4999999999999999E-2</v>
      </c>
    </row>
    <row r="97" spans="1:34">
      <c r="A97" s="10" t="s">
        <v>8</v>
      </c>
      <c r="B97" s="6">
        <v>50</v>
      </c>
      <c r="H97" s="7">
        <v>0.05</v>
      </c>
    </row>
    <row r="98" spans="1:34" s="17" customFormat="1">
      <c r="A98" s="20" t="s">
        <v>46</v>
      </c>
      <c r="B98" s="21"/>
      <c r="E98" s="17">
        <f>SUM(E93:E97)</f>
        <v>0.19650000000000001</v>
      </c>
      <c r="F98" s="17">
        <f>SUM(F92:F97)</f>
        <v>9.0000000000000011E-3</v>
      </c>
      <c r="G98" s="17">
        <f>SUM(G92:G97)</f>
        <v>5.0000000000000001E-3</v>
      </c>
      <c r="H98" s="17">
        <f>SUM(H92:H97)</f>
        <v>0.05</v>
      </c>
      <c r="J98" s="17">
        <f t="shared" ref="J98:O98" si="7">SUM(J92:J97)</f>
        <v>5.0000000000000001E-3</v>
      </c>
      <c r="K98" s="17">
        <f t="shared" si="7"/>
        <v>3.0000000000000001E-3</v>
      </c>
      <c r="L98" s="17">
        <f t="shared" si="7"/>
        <v>1.7000000000000001E-2</v>
      </c>
      <c r="M98" s="17">
        <f t="shared" si="7"/>
        <v>1.4E-2</v>
      </c>
      <c r="N98" s="17">
        <f t="shared" si="7"/>
        <v>7.0000000000000001E-3</v>
      </c>
      <c r="O98" s="17">
        <f t="shared" si="7"/>
        <v>6.7000000000000004E-2</v>
      </c>
      <c r="Q98" s="17">
        <f>SUM(Q92:Q97)</f>
        <v>1E-3</v>
      </c>
      <c r="R98" s="17">
        <f>SUM(R92:R97)</f>
        <v>1.4999999999999999E-2</v>
      </c>
      <c r="S98" s="8"/>
      <c r="V98" s="17">
        <f>SUM(V92:V97)</f>
        <v>2.5700000000000001E-2</v>
      </c>
      <c r="W98" s="17">
        <f>SUM(W92:W97)</f>
        <v>0</v>
      </c>
      <c r="X98" s="17">
        <f>SUM(X92:X97)</f>
        <v>0</v>
      </c>
      <c r="AA98" s="8"/>
      <c r="AC98" s="17">
        <f>SUM(AC92:AC97)</f>
        <v>4.1000000000000002E-2</v>
      </c>
    </row>
    <row r="99" spans="1:34" s="3" customFormat="1">
      <c r="A99" s="1" t="s">
        <v>79</v>
      </c>
      <c r="B99" s="2"/>
    </row>
    <row r="100" spans="1:34">
      <c r="A100" s="5" t="s">
        <v>1</v>
      </c>
      <c r="B100" s="6" t="s">
        <v>2</v>
      </c>
      <c r="C100" s="7" t="s">
        <v>3</v>
      </c>
      <c r="D100" s="7" t="s">
        <v>4</v>
      </c>
      <c r="E100" s="7" t="s">
        <v>5</v>
      </c>
      <c r="F100" s="7" t="s">
        <v>6</v>
      </c>
      <c r="G100" s="7" t="s">
        <v>7</v>
      </c>
      <c r="H100" s="7" t="s">
        <v>8</v>
      </c>
      <c r="I100" s="7" t="s">
        <v>9</v>
      </c>
      <c r="J100" s="7" t="s">
        <v>10</v>
      </c>
      <c r="K100" s="7" t="s">
        <v>11</v>
      </c>
      <c r="L100" s="7" t="s">
        <v>12</v>
      </c>
      <c r="M100" s="7" t="s">
        <v>13</v>
      </c>
      <c r="N100" s="7" t="s">
        <v>14</v>
      </c>
      <c r="O100" s="7" t="s">
        <v>48</v>
      </c>
      <c r="P100" s="7" t="s">
        <v>16</v>
      </c>
      <c r="Q100" s="7" t="s">
        <v>17</v>
      </c>
      <c r="R100" s="7" t="s">
        <v>18</v>
      </c>
      <c r="S100" s="8" t="s">
        <v>93</v>
      </c>
      <c r="T100" s="7" t="s">
        <v>19</v>
      </c>
      <c r="U100" s="7" t="s">
        <v>20</v>
      </c>
      <c r="V100" s="7" t="s">
        <v>21</v>
      </c>
      <c r="W100" s="7" t="s">
        <v>22</v>
      </c>
      <c r="X100" s="7" t="s">
        <v>23</v>
      </c>
      <c r="Y100" s="7" t="s">
        <v>24</v>
      </c>
      <c r="Z100" s="7" t="s">
        <v>25</v>
      </c>
      <c r="AA100" s="8" t="s">
        <v>26</v>
      </c>
      <c r="AB100" s="7" t="s">
        <v>27</v>
      </c>
      <c r="AC100" s="7" t="s">
        <v>28</v>
      </c>
      <c r="AD100" s="7" t="s">
        <v>29</v>
      </c>
      <c r="AE100" s="7" t="s">
        <v>30</v>
      </c>
      <c r="AF100" s="7" t="s">
        <v>31</v>
      </c>
      <c r="AG100" s="7" t="s">
        <v>32</v>
      </c>
      <c r="AH100" s="7" t="s">
        <v>33</v>
      </c>
    </row>
    <row r="101" spans="1:34">
      <c r="A101" s="7" t="s">
        <v>34</v>
      </c>
      <c r="B101" s="6">
        <v>10</v>
      </c>
      <c r="C101" s="7">
        <v>1.0999999999999999E-2</v>
      </c>
    </row>
    <row r="102" spans="1:34">
      <c r="A102" s="7" t="s">
        <v>49</v>
      </c>
      <c r="B102" s="6" t="s">
        <v>50</v>
      </c>
      <c r="E102" s="7">
        <v>0.15</v>
      </c>
      <c r="F102" s="7">
        <v>8.0000000000000002E-3</v>
      </c>
      <c r="J102" s="7">
        <v>4.0000000000000001E-3</v>
      </c>
      <c r="M102" s="7">
        <v>2.4E-2</v>
      </c>
      <c r="N102" s="7">
        <v>2E-3</v>
      </c>
      <c r="O102" s="7">
        <v>0.22900000000000001</v>
      </c>
    </row>
    <row r="103" spans="1:34">
      <c r="A103" s="7" t="s">
        <v>51</v>
      </c>
      <c r="B103" s="6">
        <v>10</v>
      </c>
      <c r="G103" s="7">
        <v>1.0999999999999999E-2</v>
      </c>
    </row>
    <row r="104" spans="1:34">
      <c r="A104" s="7" t="s">
        <v>63</v>
      </c>
      <c r="B104" s="6">
        <v>200</v>
      </c>
      <c r="Q104" s="7">
        <v>1E-3</v>
      </c>
      <c r="W104" s="7">
        <v>8.0000000000000002E-3</v>
      </c>
    </row>
    <row r="105" spans="1:34">
      <c r="A105" s="7" t="s">
        <v>64</v>
      </c>
      <c r="B105" s="6">
        <v>30</v>
      </c>
      <c r="H105" s="7">
        <v>0.03</v>
      </c>
    </row>
    <row r="106" spans="1:34">
      <c r="A106" s="7" t="s">
        <v>31</v>
      </c>
      <c r="B106" s="6">
        <v>35</v>
      </c>
      <c r="AF106" s="7">
        <v>3.5000000000000003E-2</v>
      </c>
    </row>
    <row r="107" spans="1:34" s="15" customFormat="1">
      <c r="A107" s="18" t="s">
        <v>39</v>
      </c>
      <c r="B107" s="19"/>
      <c r="C107" s="15">
        <f>SUM(C101:C106)</f>
        <v>1.0999999999999999E-2</v>
      </c>
      <c r="D107" s="15">
        <f>SUM(D102:D106)</f>
        <v>0</v>
      </c>
      <c r="E107" s="15">
        <f>SUM(E102:E106)</f>
        <v>0.15</v>
      </c>
      <c r="F107" s="15">
        <f>SUM(F102:F106)</f>
        <v>8.0000000000000002E-3</v>
      </c>
      <c r="G107" s="15">
        <f>SUM(G102:G106)</f>
        <v>1.0999999999999999E-2</v>
      </c>
      <c r="H107" s="15">
        <f>SUM(H102:H106)</f>
        <v>0.03</v>
      </c>
      <c r="J107" s="15">
        <f>SUM(J102:J106)</f>
        <v>4.0000000000000001E-3</v>
      </c>
      <c r="M107" s="15">
        <f>SUM(M102:M106)</f>
        <v>2.4E-2</v>
      </c>
      <c r="N107" s="15">
        <f>SUM(N102:N106)</f>
        <v>2E-3</v>
      </c>
      <c r="O107" s="15">
        <f>SUM(O102:O106)</f>
        <v>0.22900000000000001</v>
      </c>
      <c r="Q107" s="15">
        <f>SUM(Q102:Q106)</f>
        <v>1E-3</v>
      </c>
      <c r="R107" s="14"/>
      <c r="S107" s="14"/>
      <c r="T107" s="14"/>
      <c r="W107" s="15">
        <f>SUM(W102:W106)</f>
        <v>8.0000000000000002E-3</v>
      </c>
      <c r="AF107" s="15">
        <f>SUM(AF102:AF106)</f>
        <v>3.5000000000000003E-2</v>
      </c>
    </row>
    <row r="108" spans="1:34">
      <c r="A108" s="5" t="s">
        <v>40</v>
      </c>
      <c r="B108" s="6" t="s">
        <v>2</v>
      </c>
      <c r="C108" s="7" t="s">
        <v>3</v>
      </c>
      <c r="D108" s="7" t="s">
        <v>4</v>
      </c>
      <c r="E108" s="7" t="s">
        <v>5</v>
      </c>
      <c r="F108" s="7" t="s">
        <v>6</v>
      </c>
      <c r="G108" s="7" t="s">
        <v>7</v>
      </c>
      <c r="H108" s="7" t="s">
        <v>8</v>
      </c>
      <c r="I108" s="7" t="s">
        <v>9</v>
      </c>
      <c r="J108" s="7" t="s">
        <v>10</v>
      </c>
      <c r="K108" s="7" t="s">
        <v>11</v>
      </c>
      <c r="L108" s="7" t="s">
        <v>12</v>
      </c>
      <c r="M108" s="7" t="s">
        <v>13</v>
      </c>
      <c r="N108" s="7" t="s">
        <v>14</v>
      </c>
      <c r="O108" s="7" t="s">
        <v>15</v>
      </c>
      <c r="P108" s="7" t="s">
        <v>16</v>
      </c>
      <c r="Q108" s="7" t="s">
        <v>17</v>
      </c>
      <c r="R108" s="7" t="s">
        <v>18</v>
      </c>
      <c r="S108" s="8" t="s">
        <v>93</v>
      </c>
      <c r="T108" s="7" t="s">
        <v>19</v>
      </c>
      <c r="U108" s="7" t="s">
        <v>20</v>
      </c>
      <c r="V108" s="7" t="s">
        <v>21</v>
      </c>
      <c r="W108" s="7" t="s">
        <v>22</v>
      </c>
      <c r="X108" s="7" t="s">
        <v>23</v>
      </c>
      <c r="Y108" s="7" t="s">
        <v>24</v>
      </c>
      <c r="Z108" s="7" t="s">
        <v>25</v>
      </c>
      <c r="AA108" s="8" t="s">
        <v>26</v>
      </c>
      <c r="AB108" s="7" t="s">
        <v>27</v>
      </c>
      <c r="AC108" s="7" t="s">
        <v>28</v>
      </c>
      <c r="AD108" s="7" t="s">
        <v>29</v>
      </c>
      <c r="AE108" s="7" t="s">
        <v>30</v>
      </c>
      <c r="AF108" s="7" t="s">
        <v>31</v>
      </c>
      <c r="AG108" s="7" t="s">
        <v>32</v>
      </c>
      <c r="AH108" s="7" t="s">
        <v>33</v>
      </c>
    </row>
    <row r="109" spans="1:34">
      <c r="A109" s="10" t="s">
        <v>65</v>
      </c>
      <c r="B109" s="6">
        <v>60</v>
      </c>
      <c r="F109" s="7">
        <v>3.0000000000000001E-3</v>
      </c>
      <c r="L109" s="7">
        <v>6.4500000000000002E-2</v>
      </c>
      <c r="N109" s="7">
        <v>1E-3</v>
      </c>
      <c r="R109" s="7">
        <v>5.0000000000000001E-3</v>
      </c>
    </row>
    <row r="110" spans="1:34">
      <c r="A110" s="10" t="s">
        <v>41</v>
      </c>
      <c r="B110" s="6" t="s">
        <v>42</v>
      </c>
      <c r="E110" s="7">
        <v>7.8E-2</v>
      </c>
      <c r="F110" s="7">
        <v>5.0000000000000001E-3</v>
      </c>
      <c r="L110" s="7">
        <v>1.2500000000000001E-2</v>
      </c>
      <c r="M110" s="7">
        <v>1.2E-2</v>
      </c>
      <c r="N110" s="7">
        <v>3.0000000000000001E-3</v>
      </c>
      <c r="O110" s="7">
        <v>0.04</v>
      </c>
      <c r="P110" s="7">
        <v>6.3E-2</v>
      </c>
    </row>
    <row r="111" spans="1:34">
      <c r="A111" s="7" t="s">
        <v>70</v>
      </c>
      <c r="B111" s="6" t="s">
        <v>71</v>
      </c>
      <c r="E111" s="7">
        <v>0.15</v>
      </c>
      <c r="F111" s="7">
        <v>7.0000000000000001E-3</v>
      </c>
      <c r="J111" s="7">
        <v>3.5000000000000001E-3</v>
      </c>
      <c r="L111" s="7">
        <v>1.9E-2</v>
      </c>
      <c r="M111" s="7">
        <v>1.7000000000000001E-2</v>
      </c>
      <c r="Y111" s="7">
        <v>0.06</v>
      </c>
    </row>
    <row r="112" spans="1:34">
      <c r="A112" s="7" t="s">
        <v>17</v>
      </c>
      <c r="B112" s="6">
        <v>200</v>
      </c>
      <c r="Q112" s="7">
        <v>1E-3</v>
      </c>
      <c r="R112" s="7">
        <v>1.4999999999999999E-2</v>
      </c>
    </row>
    <row r="113" spans="1:34">
      <c r="A113" s="10" t="s">
        <v>8</v>
      </c>
      <c r="B113" s="6">
        <v>50</v>
      </c>
      <c r="H113" s="7">
        <v>0.05</v>
      </c>
    </row>
    <row r="114" spans="1:34">
      <c r="A114" s="10" t="s">
        <v>21</v>
      </c>
      <c r="B114" s="6">
        <v>125</v>
      </c>
    </row>
    <row r="115" spans="1:34" s="17" customFormat="1">
      <c r="A115" s="20" t="s">
        <v>46</v>
      </c>
      <c r="B115" s="21"/>
      <c r="E115" s="17">
        <f>SUM(E109:E113)</f>
        <v>0.22799999999999998</v>
      </c>
      <c r="F115" s="17">
        <f>SUM(F109:F113)</f>
        <v>1.4999999999999999E-2</v>
      </c>
      <c r="H115" s="17">
        <f>SUM(H109:H113)</f>
        <v>0.05</v>
      </c>
      <c r="J115" s="17">
        <f>SUM(J109:J113)</f>
        <v>3.5000000000000001E-3</v>
      </c>
      <c r="L115" s="17">
        <f>SUM(L109:L113)</f>
        <v>9.6000000000000002E-2</v>
      </c>
      <c r="M115" s="17">
        <f>SUM(M109:M113)</f>
        <v>2.9000000000000001E-2</v>
      </c>
      <c r="N115" s="17">
        <f>SUM(N109:N113)</f>
        <v>4.0000000000000001E-3</v>
      </c>
      <c r="O115" s="17">
        <f>SUM(O109:O113)</f>
        <v>0.04</v>
      </c>
      <c r="P115" s="17">
        <f>SUM(P109:P113)</f>
        <v>6.3E-2</v>
      </c>
      <c r="Q115" s="17">
        <f>SUM(Q109:Q114)</f>
        <v>1E-3</v>
      </c>
      <c r="R115" s="17">
        <f>SUM(R109:R113)</f>
        <v>0.02</v>
      </c>
      <c r="S115" s="8"/>
      <c r="V115" s="17">
        <f>SUM(V109:V114)</f>
        <v>0</v>
      </c>
      <c r="Y115" s="17">
        <f>SUM(Y109:Y113)</f>
        <v>0.06</v>
      </c>
      <c r="AA115" s="8"/>
      <c r="AH115" s="17">
        <f>SUM(AH109:AH113)</f>
        <v>0</v>
      </c>
    </row>
    <row r="116" spans="1:34" s="3" customFormat="1">
      <c r="A116" s="1" t="s">
        <v>80</v>
      </c>
      <c r="B116" s="2"/>
    </row>
    <row r="117" spans="1:34">
      <c r="A117" s="5" t="s">
        <v>1</v>
      </c>
      <c r="B117" s="6" t="s">
        <v>2</v>
      </c>
      <c r="C117" s="7" t="s">
        <v>3</v>
      </c>
      <c r="D117" s="7" t="s">
        <v>4</v>
      </c>
      <c r="E117" s="7" t="s">
        <v>5</v>
      </c>
      <c r="F117" s="7" t="s">
        <v>6</v>
      </c>
      <c r="G117" s="7" t="s">
        <v>7</v>
      </c>
      <c r="H117" s="7" t="s">
        <v>8</v>
      </c>
      <c r="I117" s="7" t="s">
        <v>9</v>
      </c>
      <c r="J117" s="7" t="s">
        <v>10</v>
      </c>
      <c r="K117" s="7" t="s">
        <v>11</v>
      </c>
      <c r="L117" s="7" t="s">
        <v>12</v>
      </c>
      <c r="M117" s="7" t="s">
        <v>13</v>
      </c>
      <c r="N117" s="7" t="s">
        <v>14</v>
      </c>
      <c r="O117" s="7" t="s">
        <v>48</v>
      </c>
      <c r="P117" s="7" t="s">
        <v>16</v>
      </c>
      <c r="Q117" s="7" t="s">
        <v>17</v>
      </c>
      <c r="R117" s="7" t="s">
        <v>18</v>
      </c>
      <c r="S117" s="8" t="s">
        <v>93</v>
      </c>
      <c r="T117" s="7" t="s">
        <v>19</v>
      </c>
      <c r="U117" s="7" t="s">
        <v>20</v>
      </c>
      <c r="V117" s="7" t="s">
        <v>21</v>
      </c>
      <c r="W117" s="7" t="s">
        <v>22</v>
      </c>
      <c r="X117" s="7" t="s">
        <v>23</v>
      </c>
      <c r="Y117" s="7" t="s">
        <v>24</v>
      </c>
      <c r="Z117" s="7" t="s">
        <v>25</v>
      </c>
      <c r="AA117" s="8" t="s">
        <v>26</v>
      </c>
      <c r="AB117" s="7" t="s">
        <v>27</v>
      </c>
      <c r="AC117" s="7" t="s">
        <v>28</v>
      </c>
      <c r="AD117" s="7" t="s">
        <v>29</v>
      </c>
      <c r="AE117" s="7" t="s">
        <v>30</v>
      </c>
      <c r="AF117" s="7" t="s">
        <v>31</v>
      </c>
      <c r="AG117" s="7" t="s">
        <v>32</v>
      </c>
      <c r="AH117" s="7" t="s">
        <v>33</v>
      </c>
    </row>
    <row r="118" spans="1:34">
      <c r="A118" s="7" t="s">
        <v>60</v>
      </c>
      <c r="B118" s="6">
        <v>60</v>
      </c>
      <c r="E118" s="7">
        <v>0.15</v>
      </c>
      <c r="F118" s="7">
        <v>3.0000000000000001E-3</v>
      </c>
      <c r="H118" s="7">
        <v>8.9999999999999993E-3</v>
      </c>
      <c r="N118" s="7">
        <v>1E-3</v>
      </c>
    </row>
    <row r="119" spans="1:34">
      <c r="A119" s="7" t="s">
        <v>75</v>
      </c>
      <c r="B119" s="6">
        <v>150</v>
      </c>
      <c r="G119" s="7">
        <v>5.0000000000000001E-3</v>
      </c>
      <c r="N119" s="7">
        <v>2E-3</v>
      </c>
      <c r="O119" s="7">
        <v>0.16</v>
      </c>
      <c r="T119" s="7">
        <v>2.4E-2</v>
      </c>
    </row>
    <row r="120" spans="1:34">
      <c r="A120" s="7" t="s">
        <v>20</v>
      </c>
      <c r="B120" s="6">
        <v>200</v>
      </c>
      <c r="R120" s="7">
        <v>0.02</v>
      </c>
      <c r="T120" s="7">
        <v>0.1</v>
      </c>
      <c r="U120" s="7">
        <v>4.0000000000000001E-3</v>
      </c>
    </row>
    <row r="121" spans="1:34">
      <c r="A121" s="7" t="s">
        <v>21</v>
      </c>
      <c r="B121" s="6">
        <v>100</v>
      </c>
      <c r="V121" s="7">
        <v>0.1</v>
      </c>
    </row>
    <row r="122" spans="1:34">
      <c r="A122" s="7" t="s">
        <v>8</v>
      </c>
      <c r="B122" s="6">
        <v>30</v>
      </c>
      <c r="H122" s="7">
        <v>0.03</v>
      </c>
    </row>
    <row r="123" spans="1:34" s="15" customFormat="1">
      <c r="A123" s="18" t="s">
        <v>39</v>
      </c>
      <c r="B123" s="19"/>
      <c r="E123" s="15">
        <f>SUM(E118:E122)</f>
        <v>0.15</v>
      </c>
      <c r="F123" s="15">
        <f>SUM(F118:F122)</f>
        <v>3.0000000000000001E-3</v>
      </c>
      <c r="G123" s="15">
        <f>SUM(G118:G122)</f>
        <v>5.0000000000000001E-3</v>
      </c>
      <c r="H123" s="15">
        <f>SUM(H118:H122)</f>
        <v>3.9E-2</v>
      </c>
      <c r="N123" s="15">
        <f>SUM(N118:N122)</f>
        <v>3.0000000000000001E-3</v>
      </c>
      <c r="O123" s="15">
        <f>SUM(O118:O122)</f>
        <v>0.16</v>
      </c>
      <c r="Q123" s="14"/>
      <c r="R123" s="14">
        <f>SUM(R118:R122)</f>
        <v>0.02</v>
      </c>
      <c r="S123" s="14"/>
      <c r="T123" s="14">
        <f>SUM(T118:T122)</f>
        <v>0.124</v>
      </c>
      <c r="U123" s="15">
        <f>SUM(U118:U122)</f>
        <v>4.0000000000000001E-3</v>
      </c>
      <c r="V123" s="15">
        <f>SUM(V118:V122)</f>
        <v>0.1</v>
      </c>
    </row>
    <row r="124" spans="1:34">
      <c r="A124" s="5" t="s">
        <v>40</v>
      </c>
      <c r="B124" s="6" t="s">
        <v>2</v>
      </c>
      <c r="C124" s="7" t="s">
        <v>3</v>
      </c>
      <c r="D124" s="7" t="s">
        <v>4</v>
      </c>
      <c r="E124" s="7" t="s">
        <v>5</v>
      </c>
      <c r="F124" s="7" t="s">
        <v>6</v>
      </c>
      <c r="G124" s="7" t="s">
        <v>7</v>
      </c>
      <c r="H124" s="7" t="s">
        <v>8</v>
      </c>
      <c r="I124" s="7" t="s">
        <v>9</v>
      </c>
      <c r="J124" s="7" t="s">
        <v>10</v>
      </c>
      <c r="K124" s="7" t="s">
        <v>11</v>
      </c>
      <c r="L124" s="7" t="s">
        <v>12</v>
      </c>
      <c r="M124" s="7" t="s">
        <v>13</v>
      </c>
      <c r="N124" s="7" t="s">
        <v>14</v>
      </c>
      <c r="O124" s="7" t="s">
        <v>15</v>
      </c>
      <c r="P124" s="7" t="s">
        <v>16</v>
      </c>
      <c r="Q124" s="7" t="s">
        <v>17</v>
      </c>
      <c r="R124" s="7" t="s">
        <v>18</v>
      </c>
      <c r="S124" s="8" t="s">
        <v>93</v>
      </c>
      <c r="T124" s="7" t="s">
        <v>19</v>
      </c>
      <c r="U124" s="7" t="s">
        <v>20</v>
      </c>
      <c r="V124" s="7" t="s">
        <v>21</v>
      </c>
      <c r="W124" s="7" t="s">
        <v>22</v>
      </c>
      <c r="X124" s="7" t="s">
        <v>23</v>
      </c>
      <c r="Y124" s="7" t="s">
        <v>24</v>
      </c>
      <c r="Z124" s="7" t="s">
        <v>25</v>
      </c>
      <c r="AA124" s="8" t="s">
        <v>26</v>
      </c>
      <c r="AB124" s="7" t="s">
        <v>27</v>
      </c>
      <c r="AC124" s="7" t="s">
        <v>28</v>
      </c>
      <c r="AD124" s="7" t="s">
        <v>29</v>
      </c>
      <c r="AE124" s="7" t="s">
        <v>30</v>
      </c>
      <c r="AF124" s="7" t="s">
        <v>31</v>
      </c>
      <c r="AG124" s="7" t="s">
        <v>32</v>
      </c>
      <c r="AH124" s="7" t="s">
        <v>33</v>
      </c>
    </row>
    <row r="125" spans="1:34">
      <c r="A125" s="10" t="s">
        <v>66</v>
      </c>
      <c r="B125" s="6" t="s">
        <v>42</v>
      </c>
      <c r="E125" s="7">
        <v>7.8E-2</v>
      </c>
      <c r="F125" s="7">
        <v>5.0000000000000001E-3</v>
      </c>
      <c r="J125" s="7">
        <v>3.0000000000000001E-3</v>
      </c>
      <c r="L125" s="7">
        <v>1.2500000000000001E-2</v>
      </c>
      <c r="M125" s="7">
        <v>1.2E-2</v>
      </c>
      <c r="N125" s="7">
        <v>3.0000000000000001E-3</v>
      </c>
      <c r="O125" s="7">
        <v>2.7E-2</v>
      </c>
      <c r="P125" s="7">
        <v>2.5000000000000001E-2</v>
      </c>
      <c r="AC125" s="7">
        <v>0.05</v>
      </c>
    </row>
    <row r="126" spans="1:34">
      <c r="A126" s="7" t="s">
        <v>81</v>
      </c>
      <c r="B126" s="6">
        <v>60</v>
      </c>
      <c r="F126" s="7">
        <v>3.0000000000000001E-3</v>
      </c>
      <c r="H126" s="7">
        <v>1.0999999999999999E-2</v>
      </c>
      <c r="N126" s="7">
        <v>2E-3</v>
      </c>
      <c r="S126" s="8">
        <v>0.06</v>
      </c>
      <c r="T126" s="7">
        <v>1.6500000000000001E-2</v>
      </c>
    </row>
    <row r="127" spans="1:34">
      <c r="A127" s="7" t="s">
        <v>45</v>
      </c>
      <c r="B127" s="6">
        <v>150</v>
      </c>
      <c r="G127" s="7">
        <v>5.0000000000000001E-3</v>
      </c>
      <c r="I127" s="7">
        <v>5.2499999999999998E-2</v>
      </c>
      <c r="N127" s="7">
        <v>1E-3</v>
      </c>
    </row>
    <row r="128" spans="1:34">
      <c r="A128" s="7" t="s">
        <v>61</v>
      </c>
      <c r="B128" s="6">
        <v>40</v>
      </c>
      <c r="F128" s="7">
        <v>2E-3</v>
      </c>
      <c r="J128" s="7">
        <v>4.0000000000000001E-3</v>
      </c>
      <c r="K128" s="7">
        <v>4.0000000000000001E-3</v>
      </c>
      <c r="L128" s="7">
        <v>3.0000000000000001E-3</v>
      </c>
      <c r="M128" s="7">
        <v>1E-3</v>
      </c>
      <c r="N128" s="7">
        <v>1E-3</v>
      </c>
    </row>
    <row r="129" spans="1:34">
      <c r="A129" s="7" t="s">
        <v>17</v>
      </c>
      <c r="B129" s="6">
        <v>200</v>
      </c>
      <c r="Q129" s="7">
        <v>1E-3</v>
      </c>
      <c r="R129" s="7">
        <v>1.4999999999999999E-2</v>
      </c>
    </row>
    <row r="130" spans="1:34">
      <c r="A130" s="7" t="s">
        <v>8</v>
      </c>
      <c r="B130" s="6">
        <v>50</v>
      </c>
      <c r="H130" s="7">
        <v>0.05</v>
      </c>
    </row>
    <row r="131" spans="1:34" s="17" customFormat="1">
      <c r="A131" s="20" t="s">
        <v>46</v>
      </c>
      <c r="B131" s="21"/>
      <c r="E131" s="17">
        <f>SUM(E125:E130)</f>
        <v>7.8E-2</v>
      </c>
      <c r="F131" s="17">
        <f>SUM(F125:F130)</f>
        <v>0.01</v>
      </c>
      <c r="G131" s="17">
        <f>SUM(G125:G130)</f>
        <v>5.0000000000000001E-3</v>
      </c>
      <c r="H131" s="17">
        <f t="shared" ref="H131:R131" si="8">SUM(H125:H130)</f>
        <v>6.0999999999999999E-2</v>
      </c>
      <c r="I131" s="17">
        <f t="shared" si="8"/>
        <v>5.2499999999999998E-2</v>
      </c>
      <c r="J131" s="17">
        <f t="shared" si="8"/>
        <v>7.0000000000000001E-3</v>
      </c>
      <c r="K131" s="17">
        <f t="shared" si="8"/>
        <v>4.0000000000000001E-3</v>
      </c>
      <c r="L131" s="17">
        <f t="shared" si="8"/>
        <v>1.55E-2</v>
      </c>
      <c r="M131" s="17">
        <f t="shared" si="8"/>
        <v>1.3000000000000001E-2</v>
      </c>
      <c r="N131" s="17">
        <f t="shared" si="8"/>
        <v>7.0000000000000001E-3</v>
      </c>
      <c r="O131" s="17">
        <f t="shared" si="8"/>
        <v>2.7E-2</v>
      </c>
      <c r="P131" s="17">
        <f t="shared" si="8"/>
        <v>2.5000000000000001E-2</v>
      </c>
      <c r="Q131" s="17">
        <f t="shared" si="8"/>
        <v>1E-3</v>
      </c>
      <c r="R131" s="17">
        <f t="shared" si="8"/>
        <v>1.4999999999999999E-2</v>
      </c>
      <c r="S131" s="8">
        <f>SUM(S125:S130)</f>
        <v>0.06</v>
      </c>
      <c r="T131" s="17">
        <f>SUM(T125:T130)</f>
        <v>1.6500000000000001E-2</v>
      </c>
      <c r="AA131" s="8"/>
      <c r="AC131" s="17">
        <f>SUM(AC125:AC130)</f>
        <v>0.05</v>
      </c>
    </row>
    <row r="132" spans="1:34" s="3" customFormat="1">
      <c r="A132" s="1" t="s">
        <v>82</v>
      </c>
      <c r="B132" s="2"/>
    </row>
    <row r="133" spans="1:34">
      <c r="A133" s="5" t="s">
        <v>1</v>
      </c>
      <c r="B133" s="6" t="s">
        <v>2</v>
      </c>
      <c r="C133" s="7" t="s">
        <v>3</v>
      </c>
      <c r="D133" s="7" t="s">
        <v>4</v>
      </c>
      <c r="E133" s="7" t="s">
        <v>5</v>
      </c>
      <c r="F133" s="7" t="s">
        <v>6</v>
      </c>
      <c r="G133" s="7" t="s">
        <v>7</v>
      </c>
      <c r="H133" s="7" t="s">
        <v>8</v>
      </c>
      <c r="I133" s="7" t="s">
        <v>9</v>
      </c>
      <c r="J133" s="7" t="s">
        <v>10</v>
      </c>
      <c r="K133" s="7" t="s">
        <v>11</v>
      </c>
      <c r="L133" s="7" t="s">
        <v>12</v>
      </c>
      <c r="M133" s="7" t="s">
        <v>13</v>
      </c>
      <c r="N133" s="7" t="s">
        <v>14</v>
      </c>
      <c r="O133" s="7" t="s">
        <v>48</v>
      </c>
      <c r="P133" s="7" t="s">
        <v>16</v>
      </c>
      <c r="Q133" s="7" t="s">
        <v>17</v>
      </c>
      <c r="R133" s="7" t="s">
        <v>18</v>
      </c>
      <c r="S133" s="8" t="s">
        <v>93</v>
      </c>
      <c r="T133" s="7" t="s">
        <v>19</v>
      </c>
      <c r="U133" s="7" t="s">
        <v>20</v>
      </c>
      <c r="V133" s="7" t="s">
        <v>21</v>
      </c>
      <c r="W133" s="7" t="s">
        <v>22</v>
      </c>
      <c r="X133" s="7" t="s">
        <v>23</v>
      </c>
      <c r="Y133" s="7" t="s">
        <v>24</v>
      </c>
      <c r="Z133" s="7" t="s">
        <v>25</v>
      </c>
      <c r="AA133" s="8" t="s">
        <v>26</v>
      </c>
      <c r="AB133" s="7" t="s">
        <v>27</v>
      </c>
      <c r="AC133" s="7" t="s">
        <v>28</v>
      </c>
      <c r="AD133" s="7" t="s">
        <v>29</v>
      </c>
      <c r="AE133" s="7" t="s">
        <v>30</v>
      </c>
      <c r="AF133" s="7" t="s">
        <v>31</v>
      </c>
      <c r="AG133" s="7" t="s">
        <v>32</v>
      </c>
      <c r="AH133" s="7" t="s">
        <v>33</v>
      </c>
    </row>
    <row r="134" spans="1:34">
      <c r="A134" s="7" t="s">
        <v>34</v>
      </c>
      <c r="B134" s="6">
        <v>10</v>
      </c>
      <c r="C134" s="7">
        <v>1.0999999999999999E-2</v>
      </c>
    </row>
    <row r="135" spans="1:34">
      <c r="A135" s="7" t="s">
        <v>56</v>
      </c>
      <c r="B135" s="6" t="s">
        <v>57</v>
      </c>
      <c r="E135" s="7">
        <v>0.23799999999999999</v>
      </c>
      <c r="F135" s="7">
        <v>6.0000000000000001E-3</v>
      </c>
      <c r="L135" s="7">
        <v>4.3999999999999997E-2</v>
      </c>
      <c r="M135" s="7">
        <v>2.4E-2</v>
      </c>
      <c r="N135" s="7">
        <v>3.0000000000000001E-3</v>
      </c>
      <c r="O135" s="7">
        <v>7.0999999999999994E-2</v>
      </c>
      <c r="P135" s="7">
        <v>5.0999999999999997E-2</v>
      </c>
    </row>
    <row r="136" spans="1:34">
      <c r="A136" s="7" t="s">
        <v>67</v>
      </c>
      <c r="B136" s="6">
        <v>150</v>
      </c>
      <c r="G136" s="7">
        <v>5.0000000000000001E-3</v>
      </c>
      <c r="N136" s="7">
        <v>1E-3</v>
      </c>
      <c r="X136" s="7">
        <v>3.7499999999999999E-2</v>
      </c>
    </row>
    <row r="137" spans="1:34">
      <c r="A137" s="7" t="s">
        <v>61</v>
      </c>
      <c r="B137" s="6">
        <v>40</v>
      </c>
      <c r="F137" s="7">
        <v>2E-3</v>
      </c>
      <c r="J137" s="7">
        <v>4.0000000000000001E-3</v>
      </c>
      <c r="K137" s="7">
        <v>4.0000000000000001E-3</v>
      </c>
      <c r="L137" s="7">
        <v>3.0000000000000001E-3</v>
      </c>
      <c r="M137" s="7">
        <v>1E-3</v>
      </c>
      <c r="N137" s="7">
        <v>1E-3</v>
      </c>
    </row>
    <row r="138" spans="1:34">
      <c r="A138" s="7" t="s">
        <v>83</v>
      </c>
      <c r="B138" s="6">
        <v>200</v>
      </c>
      <c r="AB138" s="7">
        <v>0.02</v>
      </c>
    </row>
    <row r="139" spans="1:34">
      <c r="A139" s="7" t="s">
        <v>8</v>
      </c>
      <c r="B139" s="6">
        <v>30</v>
      </c>
      <c r="H139" s="7">
        <v>0.03</v>
      </c>
    </row>
    <row r="140" spans="1:34" s="15" customFormat="1">
      <c r="A140" s="18" t="s">
        <v>39</v>
      </c>
      <c r="B140" s="19"/>
      <c r="C140" s="15">
        <f>SUM(C134:C139)</f>
        <v>1.0999999999999999E-2</v>
      </c>
      <c r="E140" s="15">
        <f>SUM(E134:E139)</f>
        <v>0.23799999999999999</v>
      </c>
      <c r="F140" s="15">
        <f>SUM(F134:F139)</f>
        <v>8.0000000000000002E-3</v>
      </c>
      <c r="G140" s="15">
        <f>SUM(G134:G139)</f>
        <v>5.0000000000000001E-3</v>
      </c>
      <c r="H140" s="15">
        <f>SUM(H134:H139)</f>
        <v>0.03</v>
      </c>
      <c r="J140" s="15">
        <f t="shared" ref="J140:P140" si="9">SUM(J134:J139)</f>
        <v>4.0000000000000001E-3</v>
      </c>
      <c r="K140" s="15">
        <f t="shared" si="9"/>
        <v>4.0000000000000001E-3</v>
      </c>
      <c r="L140" s="15">
        <f t="shared" si="9"/>
        <v>4.7E-2</v>
      </c>
      <c r="M140" s="15">
        <f t="shared" si="9"/>
        <v>2.5000000000000001E-2</v>
      </c>
      <c r="N140" s="15">
        <f t="shared" si="9"/>
        <v>5.0000000000000001E-3</v>
      </c>
      <c r="O140" s="15">
        <f t="shared" si="9"/>
        <v>7.0999999999999994E-2</v>
      </c>
      <c r="P140" s="14">
        <f t="shared" si="9"/>
        <v>5.0999999999999997E-2</v>
      </c>
      <c r="Q140" s="14"/>
      <c r="R140" s="14"/>
      <c r="S140" s="14"/>
      <c r="T140" s="14"/>
      <c r="U140" s="14"/>
      <c r="V140" s="14"/>
      <c r="X140" s="15">
        <f>SUM(X134:X139)</f>
        <v>3.7499999999999999E-2</v>
      </c>
      <c r="Z140" s="15">
        <f>SUM(Z134:Z139)</f>
        <v>0</v>
      </c>
      <c r="AA140" s="15">
        <f>SUM(AA134:AA139)</f>
        <v>0</v>
      </c>
      <c r="AB140" s="15">
        <f>SUM(AB134:AB139)</f>
        <v>0.02</v>
      </c>
    </row>
    <row r="141" spans="1:34">
      <c r="A141" s="5" t="s">
        <v>40</v>
      </c>
      <c r="B141" s="6" t="s">
        <v>2</v>
      </c>
      <c r="C141" s="7" t="s">
        <v>3</v>
      </c>
      <c r="D141" s="7" t="s">
        <v>4</v>
      </c>
      <c r="E141" s="7" t="s">
        <v>5</v>
      </c>
      <c r="F141" s="7" t="s">
        <v>6</v>
      </c>
      <c r="G141" s="7" t="s">
        <v>7</v>
      </c>
      <c r="H141" s="7" t="s">
        <v>8</v>
      </c>
      <c r="I141" s="7" t="s">
        <v>9</v>
      </c>
      <c r="J141" s="7" t="s">
        <v>10</v>
      </c>
      <c r="K141" s="7" t="s">
        <v>11</v>
      </c>
      <c r="L141" s="7" t="s">
        <v>12</v>
      </c>
      <c r="M141" s="7" t="s">
        <v>13</v>
      </c>
      <c r="N141" s="7" t="s">
        <v>14</v>
      </c>
      <c r="O141" s="7" t="s">
        <v>15</v>
      </c>
      <c r="P141" s="7" t="s">
        <v>16</v>
      </c>
      <c r="Q141" s="7" t="s">
        <v>17</v>
      </c>
      <c r="R141" s="7" t="s">
        <v>18</v>
      </c>
      <c r="S141" s="8" t="s">
        <v>93</v>
      </c>
      <c r="T141" s="7" t="s">
        <v>19</v>
      </c>
      <c r="U141" s="7" t="s">
        <v>20</v>
      </c>
      <c r="V141" s="7" t="s">
        <v>21</v>
      </c>
      <c r="W141" s="7" t="s">
        <v>22</v>
      </c>
      <c r="X141" s="7" t="s">
        <v>23</v>
      </c>
      <c r="Y141" s="7" t="s">
        <v>24</v>
      </c>
      <c r="Z141" s="7" t="s">
        <v>25</v>
      </c>
      <c r="AA141" s="8" t="s">
        <v>26</v>
      </c>
      <c r="AB141" s="7" t="s">
        <v>27</v>
      </c>
      <c r="AC141" s="7" t="s">
        <v>28</v>
      </c>
      <c r="AD141" s="7" t="s">
        <v>29</v>
      </c>
      <c r="AE141" s="7" t="s">
        <v>30</v>
      </c>
      <c r="AF141" s="7" t="s">
        <v>31</v>
      </c>
      <c r="AG141" s="7" t="s">
        <v>32</v>
      </c>
      <c r="AH141" s="7" t="s">
        <v>33</v>
      </c>
    </row>
    <row r="142" spans="1:34">
      <c r="A142" s="7" t="s">
        <v>69</v>
      </c>
      <c r="B142" s="6">
        <v>60</v>
      </c>
      <c r="F142" s="7">
        <v>3.0000000000000001E-3</v>
      </c>
      <c r="L142" s="7">
        <v>7.4999999999999997E-3</v>
      </c>
      <c r="N142" s="7">
        <v>2E-3</v>
      </c>
      <c r="P142" s="7">
        <v>9.5200000000000007E-2</v>
      </c>
      <c r="R142" s="7">
        <v>3.0000000000000001E-3</v>
      </c>
    </row>
    <row r="143" spans="1:34">
      <c r="A143" s="10" t="s">
        <v>74</v>
      </c>
      <c r="B143" s="6" t="s">
        <v>42</v>
      </c>
      <c r="E143" s="7">
        <v>7.8E-2</v>
      </c>
      <c r="F143" s="7">
        <v>5.0000000000000001E-3</v>
      </c>
      <c r="L143" s="7">
        <v>1.2500000000000001E-2</v>
      </c>
      <c r="M143" s="7">
        <v>6.0000000000000001E-3</v>
      </c>
      <c r="N143" s="7">
        <v>2E-3</v>
      </c>
      <c r="O143" s="7">
        <v>0.1</v>
      </c>
      <c r="AD143" s="7">
        <v>2.7E-2</v>
      </c>
      <c r="AG143" s="7">
        <v>5.0000000000000001E-3</v>
      </c>
    </row>
    <row r="144" spans="1:34">
      <c r="A144" s="7" t="s">
        <v>49</v>
      </c>
      <c r="B144" s="6" t="s">
        <v>50</v>
      </c>
      <c r="E144" s="7">
        <v>0.15</v>
      </c>
      <c r="F144" s="7">
        <v>8.0000000000000002E-3</v>
      </c>
      <c r="J144" s="7">
        <v>4.0000000000000001E-3</v>
      </c>
      <c r="M144" s="7">
        <v>2.4E-2</v>
      </c>
      <c r="N144" s="7">
        <v>2E-3</v>
      </c>
      <c r="O144" s="7">
        <v>0.22900000000000001</v>
      </c>
    </row>
    <row r="145" spans="1:34">
      <c r="A145" s="7" t="s">
        <v>17</v>
      </c>
      <c r="B145" s="6">
        <v>200</v>
      </c>
      <c r="Q145" s="7">
        <v>1E-3</v>
      </c>
      <c r="R145" s="7">
        <v>1.4999999999999999E-2</v>
      </c>
    </row>
    <row r="146" spans="1:34">
      <c r="A146" s="7" t="s">
        <v>8</v>
      </c>
      <c r="B146" s="6">
        <v>50</v>
      </c>
      <c r="H146" s="7">
        <v>0.05</v>
      </c>
    </row>
    <row r="147" spans="1:34" s="17" customFormat="1">
      <c r="A147" s="20" t="s">
        <v>46</v>
      </c>
      <c r="B147" s="21"/>
      <c r="E147" s="17">
        <f>SUM(E142:E146)</f>
        <v>0.22799999999999998</v>
      </c>
      <c r="F147" s="17">
        <f>SUM(F142:F146)</f>
        <v>1.6E-2</v>
      </c>
      <c r="H147" s="17">
        <f>SUM(H142:H146)</f>
        <v>0.05</v>
      </c>
      <c r="J147" s="17">
        <f>SUM(J142:J146)</f>
        <v>4.0000000000000001E-3</v>
      </c>
      <c r="L147" s="17">
        <f t="shared" ref="L147:R147" si="10">SUM(L142:L146)</f>
        <v>0.02</v>
      </c>
      <c r="M147" s="17">
        <f t="shared" si="10"/>
        <v>0.03</v>
      </c>
      <c r="N147" s="17">
        <f t="shared" si="10"/>
        <v>6.0000000000000001E-3</v>
      </c>
      <c r="O147" s="17">
        <f t="shared" si="10"/>
        <v>0.32900000000000001</v>
      </c>
      <c r="P147" s="17">
        <f t="shared" si="10"/>
        <v>9.5200000000000007E-2</v>
      </c>
      <c r="Q147" s="17">
        <f t="shared" si="10"/>
        <v>1E-3</v>
      </c>
      <c r="R147" s="17">
        <f t="shared" si="10"/>
        <v>1.7999999999999999E-2</v>
      </c>
      <c r="S147" s="8"/>
      <c r="AA147" s="8"/>
      <c r="AD147" s="17">
        <f>SUM(AD142:AD146)</f>
        <v>2.7E-2</v>
      </c>
      <c r="AG147" s="17">
        <f>SUM(AG142:AG146)</f>
        <v>5.0000000000000001E-3</v>
      </c>
    </row>
    <row r="148" spans="1:34" s="3" customFormat="1">
      <c r="A148" s="1" t="s">
        <v>84</v>
      </c>
      <c r="B148" s="2"/>
    </row>
    <row r="149" spans="1:34">
      <c r="A149" s="5" t="s">
        <v>1</v>
      </c>
      <c r="B149" s="6" t="s">
        <v>2</v>
      </c>
      <c r="C149" s="7" t="s">
        <v>3</v>
      </c>
      <c r="D149" s="7" t="s">
        <v>4</v>
      </c>
      <c r="E149" s="7" t="s">
        <v>5</v>
      </c>
      <c r="F149" s="7" t="s">
        <v>6</v>
      </c>
      <c r="G149" s="7" t="s">
        <v>7</v>
      </c>
      <c r="H149" s="7" t="s">
        <v>8</v>
      </c>
      <c r="I149" s="7" t="s">
        <v>9</v>
      </c>
      <c r="J149" s="7" t="s">
        <v>10</v>
      </c>
      <c r="K149" s="7" t="s">
        <v>11</v>
      </c>
      <c r="L149" s="7" t="s">
        <v>12</v>
      </c>
      <c r="M149" s="7" t="s">
        <v>13</v>
      </c>
      <c r="N149" s="7" t="s">
        <v>14</v>
      </c>
      <c r="O149" s="7" t="s">
        <v>48</v>
      </c>
      <c r="P149" s="7" t="s">
        <v>16</v>
      </c>
      <c r="Q149" s="7" t="s">
        <v>17</v>
      </c>
      <c r="R149" s="7" t="s">
        <v>18</v>
      </c>
      <c r="S149" s="8" t="s">
        <v>93</v>
      </c>
      <c r="T149" s="7" t="s">
        <v>19</v>
      </c>
      <c r="U149" s="7" t="s">
        <v>20</v>
      </c>
      <c r="V149" s="7" t="s">
        <v>21</v>
      </c>
      <c r="W149" s="7" t="s">
        <v>22</v>
      </c>
      <c r="X149" s="7" t="s">
        <v>23</v>
      </c>
      <c r="Y149" s="7" t="s">
        <v>24</v>
      </c>
      <c r="Z149" s="7" t="s">
        <v>25</v>
      </c>
      <c r="AA149" s="8" t="s">
        <v>26</v>
      </c>
      <c r="AB149" s="7" t="s">
        <v>27</v>
      </c>
      <c r="AC149" s="7" t="s">
        <v>28</v>
      </c>
      <c r="AD149" s="7" t="s">
        <v>29</v>
      </c>
      <c r="AE149" s="7" t="s">
        <v>30</v>
      </c>
      <c r="AF149" s="7" t="s">
        <v>31</v>
      </c>
      <c r="AG149" s="7" t="s">
        <v>32</v>
      </c>
      <c r="AH149" s="7" t="s">
        <v>33</v>
      </c>
    </row>
    <row r="150" spans="1:34">
      <c r="A150" s="10" t="s">
        <v>35</v>
      </c>
      <c r="B150" s="9" t="s">
        <v>36</v>
      </c>
      <c r="F150" s="7">
        <v>6.0000000000000001E-3</v>
      </c>
      <c r="J150" s="7">
        <v>5.0000000000000001E-3</v>
      </c>
      <c r="L150" s="7">
        <v>3.5000000000000003E-2</v>
      </c>
      <c r="M150" s="7">
        <v>1.2E-2</v>
      </c>
      <c r="N150" s="7">
        <v>3.0000000000000001E-3</v>
      </c>
      <c r="R150" s="7">
        <v>2E-3</v>
      </c>
      <c r="S150" s="8">
        <v>8.6999999999999994E-2</v>
      </c>
    </row>
    <row r="151" spans="1:34">
      <c r="A151" s="7" t="s">
        <v>37</v>
      </c>
      <c r="B151" s="23">
        <v>150</v>
      </c>
      <c r="G151" s="7">
        <v>8.0000000000000002E-3</v>
      </c>
      <c r="N151" s="7">
        <v>2E-3</v>
      </c>
      <c r="Y151" s="7">
        <v>5.2499999999999998E-2</v>
      </c>
    </row>
    <row r="152" spans="1:34">
      <c r="A152" s="7" t="s">
        <v>52</v>
      </c>
      <c r="B152" s="6">
        <v>200</v>
      </c>
      <c r="Q152" s="7">
        <v>1E-3</v>
      </c>
      <c r="R152" s="7">
        <v>1.4999999999999999E-2</v>
      </c>
    </row>
    <row r="153" spans="1:34">
      <c r="A153" s="7" t="s">
        <v>53</v>
      </c>
      <c r="B153" s="6">
        <v>30</v>
      </c>
      <c r="H153" s="7">
        <v>0.03</v>
      </c>
    </row>
    <row r="154" spans="1:34">
      <c r="A154" s="7" t="s">
        <v>31</v>
      </c>
      <c r="B154" s="6">
        <v>35</v>
      </c>
      <c r="AF154" s="7">
        <v>3.5000000000000003E-2</v>
      </c>
    </row>
    <row r="155" spans="1:34" s="15" customFormat="1">
      <c r="A155" s="18" t="s">
        <v>39</v>
      </c>
      <c r="B155" s="19"/>
      <c r="F155" s="15">
        <f>SUM(F150:F154)</f>
        <v>6.0000000000000001E-3</v>
      </c>
      <c r="G155" s="15">
        <f>SUM(G150:G154)</f>
        <v>8.0000000000000002E-3</v>
      </c>
      <c r="H155" s="15">
        <f>SUM(H150:H154)</f>
        <v>0.03</v>
      </c>
      <c r="J155" s="15">
        <f>SUM(J150:J154)</f>
        <v>5.0000000000000001E-3</v>
      </c>
      <c r="L155" s="15">
        <f>SUM(L150:L154)</f>
        <v>3.5000000000000003E-2</v>
      </c>
      <c r="M155" s="15">
        <f>SUM(M150:M154)</f>
        <v>1.2E-2</v>
      </c>
      <c r="N155" s="15">
        <f>SUM(N150:N154)</f>
        <v>5.0000000000000001E-3</v>
      </c>
      <c r="Q155" s="15">
        <f>SUM(Q150:Q154)</f>
        <v>1E-3</v>
      </c>
      <c r="R155" s="14">
        <f>SUM(R150:R154)</f>
        <v>1.7000000000000001E-2</v>
      </c>
      <c r="S155" s="14">
        <f>SUM(S150:S154)</f>
        <v>8.6999999999999994E-2</v>
      </c>
      <c r="T155" s="14"/>
      <c r="Y155" s="15">
        <f>SUM(Y150:Y154)</f>
        <v>5.2499999999999998E-2</v>
      </c>
      <c r="AF155" s="15">
        <f>SUM(AF150:AF154)</f>
        <v>3.5000000000000003E-2</v>
      </c>
    </row>
    <row r="156" spans="1:34">
      <c r="A156" s="5" t="s">
        <v>40</v>
      </c>
      <c r="B156" s="6" t="s">
        <v>2</v>
      </c>
      <c r="C156" s="7" t="s">
        <v>3</v>
      </c>
      <c r="D156" s="7" t="s">
        <v>4</v>
      </c>
      <c r="E156" s="7" t="s">
        <v>5</v>
      </c>
      <c r="F156" s="7" t="s">
        <v>6</v>
      </c>
      <c r="G156" s="7" t="s">
        <v>7</v>
      </c>
      <c r="H156" s="7" t="s">
        <v>8</v>
      </c>
      <c r="I156" s="7" t="s">
        <v>9</v>
      </c>
      <c r="J156" s="7" t="s">
        <v>10</v>
      </c>
      <c r="K156" s="7" t="s">
        <v>11</v>
      </c>
      <c r="L156" s="7" t="s">
        <v>12</v>
      </c>
      <c r="M156" s="7" t="s">
        <v>13</v>
      </c>
      <c r="N156" s="7" t="s">
        <v>14</v>
      </c>
      <c r="O156" s="7" t="s">
        <v>15</v>
      </c>
      <c r="P156" s="7" t="s">
        <v>16</v>
      </c>
      <c r="Q156" s="7" t="s">
        <v>17</v>
      </c>
      <c r="R156" s="7" t="s">
        <v>18</v>
      </c>
      <c r="S156" s="8" t="s">
        <v>93</v>
      </c>
      <c r="T156" s="7" t="s">
        <v>19</v>
      </c>
      <c r="U156" s="7" t="s">
        <v>20</v>
      </c>
      <c r="V156" s="7" t="s">
        <v>21</v>
      </c>
      <c r="W156" s="7" t="s">
        <v>22</v>
      </c>
      <c r="X156" s="7" t="s">
        <v>23</v>
      </c>
      <c r="Y156" s="7" t="s">
        <v>24</v>
      </c>
      <c r="Z156" s="7" t="s">
        <v>25</v>
      </c>
      <c r="AA156" s="8" t="s">
        <v>26</v>
      </c>
      <c r="AB156" s="7" t="s">
        <v>27</v>
      </c>
      <c r="AC156" s="7" t="s">
        <v>28</v>
      </c>
      <c r="AD156" s="7" t="s">
        <v>29</v>
      </c>
      <c r="AE156" s="7" t="s">
        <v>30</v>
      </c>
      <c r="AF156" s="7" t="s">
        <v>31</v>
      </c>
      <c r="AG156" s="7" t="s">
        <v>32</v>
      </c>
      <c r="AH156" s="7" t="s">
        <v>33</v>
      </c>
    </row>
    <row r="157" spans="1:34">
      <c r="A157" s="10" t="s">
        <v>78</v>
      </c>
      <c r="B157" s="6">
        <v>60</v>
      </c>
      <c r="F157" s="7">
        <v>3.0000000000000001E-3</v>
      </c>
      <c r="N157" s="7">
        <v>1E-3</v>
      </c>
      <c r="V157" s="7">
        <v>2.5700000000000001E-2</v>
      </c>
      <c r="AC157" s="7">
        <v>4.1000000000000002E-2</v>
      </c>
    </row>
    <row r="158" spans="1:34">
      <c r="A158" s="10" t="s">
        <v>41</v>
      </c>
      <c r="B158" s="6" t="s">
        <v>42</v>
      </c>
      <c r="E158" s="7">
        <v>7.8E-2</v>
      </c>
      <c r="F158" s="7">
        <v>5.0000000000000001E-3</v>
      </c>
      <c r="L158" s="7">
        <v>1.2500000000000001E-2</v>
      </c>
      <c r="M158" s="7">
        <v>1.2E-2</v>
      </c>
      <c r="N158" s="7">
        <v>3.0000000000000001E-3</v>
      </c>
      <c r="O158" s="7">
        <v>0.04</v>
      </c>
      <c r="P158" s="7">
        <v>6.3E-2</v>
      </c>
    </row>
    <row r="159" spans="1:34">
      <c r="A159" s="7" t="s">
        <v>70</v>
      </c>
      <c r="B159" s="6" t="s">
        <v>71</v>
      </c>
      <c r="E159" s="7">
        <v>0.15</v>
      </c>
      <c r="F159" s="7">
        <v>7.0000000000000001E-3</v>
      </c>
      <c r="J159" s="7">
        <v>3.5000000000000001E-3</v>
      </c>
      <c r="L159" s="7">
        <v>1.9E-2</v>
      </c>
      <c r="M159" s="7">
        <v>1.7000000000000001E-2</v>
      </c>
      <c r="Y159" s="7">
        <v>0.06</v>
      </c>
    </row>
    <row r="160" spans="1:34">
      <c r="A160" s="7" t="s">
        <v>17</v>
      </c>
      <c r="B160" s="6">
        <v>200</v>
      </c>
      <c r="Q160" s="7">
        <v>1E-3</v>
      </c>
      <c r="R160" s="7">
        <v>1.4999999999999999E-2</v>
      </c>
    </row>
    <row r="161" spans="1:37">
      <c r="A161" s="10" t="s">
        <v>8</v>
      </c>
      <c r="B161" s="6">
        <v>50</v>
      </c>
      <c r="H161" s="7">
        <v>0.05</v>
      </c>
      <c r="R161" s="7">
        <v>0.02</v>
      </c>
      <c r="AH161" s="7">
        <v>0.02</v>
      </c>
    </row>
    <row r="162" spans="1:37" s="17" customFormat="1">
      <c r="A162" s="20" t="s">
        <v>46</v>
      </c>
      <c r="B162" s="21"/>
      <c r="E162" s="17">
        <f>SUM(E157:E161)</f>
        <v>0.22799999999999998</v>
      </c>
      <c r="F162" s="17">
        <f>SUM(F157:F161)</f>
        <v>1.4999999999999999E-2</v>
      </c>
      <c r="H162" s="17">
        <f>SUM(H157:H161)</f>
        <v>0.05</v>
      </c>
      <c r="J162" s="17">
        <f>SUM(J157:J161)</f>
        <v>3.5000000000000001E-3</v>
      </c>
      <c r="L162" s="17">
        <f t="shared" ref="L162:R162" si="11">SUM(L157:L161)</f>
        <v>3.15E-2</v>
      </c>
      <c r="M162" s="17">
        <f t="shared" si="11"/>
        <v>2.9000000000000001E-2</v>
      </c>
      <c r="N162" s="17">
        <f t="shared" si="11"/>
        <v>4.0000000000000001E-3</v>
      </c>
      <c r="O162" s="17">
        <f t="shared" si="11"/>
        <v>0.04</v>
      </c>
      <c r="P162" s="17">
        <f t="shared" si="11"/>
        <v>6.3E-2</v>
      </c>
      <c r="Q162" s="17">
        <f t="shared" si="11"/>
        <v>1E-3</v>
      </c>
      <c r="R162" s="17">
        <f t="shared" si="11"/>
        <v>3.5000000000000003E-2</v>
      </c>
      <c r="S162" s="8"/>
      <c r="Y162" s="17">
        <f>SUM(Y157:Y161)</f>
        <v>0.06</v>
      </c>
      <c r="AA162" s="8"/>
      <c r="AC162" s="17">
        <f>SUM(AC157:AC161)</f>
        <v>4.1000000000000002E-2</v>
      </c>
      <c r="AH162" s="17">
        <f>SUM(AH157:AH161)</f>
        <v>0.02</v>
      </c>
    </row>
    <row r="163" spans="1:37">
      <c r="A163" s="16"/>
    </row>
    <row r="164" spans="1:37" s="24" customFormat="1">
      <c r="A164" s="24" t="s">
        <v>85</v>
      </c>
      <c r="B164" s="25"/>
      <c r="C164" s="24">
        <f t="shared" ref="C164:AF164" si="12">C9+C24+C41+C56+C74+C90+C107+C123+C140+C155</f>
        <v>5.4999999999999993E-2</v>
      </c>
      <c r="D164" s="24">
        <f t="shared" si="12"/>
        <v>0</v>
      </c>
      <c r="E164" s="24">
        <f t="shared" si="12"/>
        <v>1.226</v>
      </c>
      <c r="F164" s="24">
        <f t="shared" si="12"/>
        <v>6.6000000000000003E-2</v>
      </c>
      <c r="G164" s="24">
        <f t="shared" si="12"/>
        <v>7.2000000000000008E-2</v>
      </c>
      <c r="H164" s="24">
        <f t="shared" si="12"/>
        <v>0.31800000000000006</v>
      </c>
      <c r="I164" s="24">
        <f t="shared" si="12"/>
        <v>5.2499999999999998E-2</v>
      </c>
      <c r="J164" s="24">
        <f t="shared" si="12"/>
        <v>2.9500000000000002E-2</v>
      </c>
      <c r="K164" s="24">
        <f t="shared" si="12"/>
        <v>8.0000000000000002E-3</v>
      </c>
      <c r="L164" s="24">
        <f t="shared" si="12"/>
        <v>0.22550000000000001</v>
      </c>
      <c r="M164" s="24">
        <f t="shared" si="12"/>
        <v>0.15100000000000002</v>
      </c>
      <c r="N164" s="24">
        <f t="shared" si="12"/>
        <v>3.4999999999999996E-2</v>
      </c>
      <c r="O164" s="24">
        <f t="shared" si="12"/>
        <v>0.76</v>
      </c>
      <c r="P164" s="24">
        <f t="shared" si="12"/>
        <v>0.19719999999999999</v>
      </c>
      <c r="Q164" s="24">
        <f t="shared" si="12"/>
        <v>6.0000000000000001E-3</v>
      </c>
      <c r="R164" s="24">
        <f t="shared" si="12"/>
        <v>0.10900000000000001</v>
      </c>
      <c r="S164" s="24">
        <f t="shared" si="12"/>
        <v>0.26100000000000001</v>
      </c>
      <c r="T164" s="24">
        <f t="shared" si="12"/>
        <v>0.124</v>
      </c>
      <c r="U164" s="24">
        <f t="shared" si="12"/>
        <v>4.0000000000000001E-3</v>
      </c>
      <c r="V164" s="24">
        <f t="shared" si="12"/>
        <v>0.4</v>
      </c>
      <c r="W164" s="24">
        <f t="shared" si="12"/>
        <v>1.6E-2</v>
      </c>
      <c r="X164" s="24">
        <f t="shared" si="12"/>
        <v>3.7499999999999999E-2</v>
      </c>
      <c r="Y164" s="24">
        <f t="shared" si="12"/>
        <v>0.21749999999999997</v>
      </c>
      <c r="Z164" s="24">
        <f t="shared" si="12"/>
        <v>0</v>
      </c>
      <c r="AA164" s="24">
        <f t="shared" si="12"/>
        <v>0</v>
      </c>
      <c r="AB164" s="24">
        <f t="shared" si="12"/>
        <v>0.02</v>
      </c>
      <c r="AC164" s="24">
        <f t="shared" si="12"/>
        <v>0</v>
      </c>
      <c r="AD164" s="24">
        <f t="shared" si="12"/>
        <v>0</v>
      </c>
      <c r="AE164" s="24">
        <f t="shared" si="12"/>
        <v>0.04</v>
      </c>
      <c r="AF164" s="24">
        <f t="shared" si="12"/>
        <v>0.10500000000000001</v>
      </c>
      <c r="AG164" s="24">
        <f t="shared" ref="AG164:AH164" si="13">AG9+AG24+AG41+AG56+AG74+AG90+AG107+AG123+AG140+AG155</f>
        <v>0</v>
      </c>
      <c r="AH164" s="24">
        <f t="shared" si="13"/>
        <v>0</v>
      </c>
      <c r="AJ164" s="24" t="s">
        <v>86</v>
      </c>
      <c r="AK164" s="24" t="s">
        <v>87</v>
      </c>
    </row>
    <row r="165" spans="1:37">
      <c r="A165" s="7" t="s">
        <v>88</v>
      </c>
      <c r="C165" s="7">
        <v>564</v>
      </c>
      <c r="D165" s="7">
        <v>300</v>
      </c>
      <c r="E165" s="7">
        <v>226</v>
      </c>
      <c r="F165" s="7">
        <v>128</v>
      </c>
      <c r="G165" s="7">
        <v>677</v>
      </c>
      <c r="H165" s="7">
        <v>62</v>
      </c>
      <c r="I165" s="7">
        <v>68</v>
      </c>
      <c r="J165" s="7">
        <v>215</v>
      </c>
      <c r="K165" s="7">
        <v>43</v>
      </c>
      <c r="L165" s="7">
        <v>36</v>
      </c>
      <c r="M165" s="7">
        <v>30</v>
      </c>
      <c r="N165" s="7">
        <v>10.5</v>
      </c>
      <c r="O165" s="7">
        <v>43</v>
      </c>
      <c r="P165" s="7">
        <v>56</v>
      </c>
      <c r="Q165" s="7">
        <v>940</v>
      </c>
      <c r="R165" s="7">
        <v>56</v>
      </c>
      <c r="S165" s="8">
        <v>280</v>
      </c>
      <c r="T165" s="7">
        <v>57</v>
      </c>
      <c r="U165" s="7">
        <v>475</v>
      </c>
      <c r="V165" s="7">
        <v>85</v>
      </c>
      <c r="W165" s="8">
        <v>156</v>
      </c>
      <c r="X165" s="7">
        <v>103</v>
      </c>
      <c r="Y165" s="7">
        <v>73</v>
      </c>
      <c r="Z165" s="7">
        <v>130</v>
      </c>
      <c r="AA165" s="8">
        <v>28.8</v>
      </c>
      <c r="AB165" s="4">
        <v>388</v>
      </c>
      <c r="AC165" s="7">
        <v>50</v>
      </c>
      <c r="AD165" s="7">
        <v>153</v>
      </c>
      <c r="AE165" s="7">
        <v>396</v>
      </c>
      <c r="AF165" s="7">
        <v>155</v>
      </c>
      <c r="AG165" s="7">
        <v>34</v>
      </c>
      <c r="AH165" s="7">
        <v>162</v>
      </c>
    </row>
    <row r="166" spans="1:37">
      <c r="A166" s="7" t="s">
        <v>89</v>
      </c>
      <c r="C166" s="7">
        <f>C164*C165</f>
        <v>31.019999999999996</v>
      </c>
      <c r="D166" s="7">
        <f t="shared" ref="D166:AH166" si="14">D164*D165</f>
        <v>0</v>
      </c>
      <c r="E166" s="7">
        <f t="shared" si="14"/>
        <v>277.07600000000002</v>
      </c>
      <c r="F166" s="7">
        <f t="shared" si="14"/>
        <v>8.4480000000000004</v>
      </c>
      <c r="G166" s="7">
        <f t="shared" si="14"/>
        <v>48.744000000000007</v>
      </c>
      <c r="H166" s="7">
        <f t="shared" si="14"/>
        <v>19.716000000000005</v>
      </c>
      <c r="I166" s="7">
        <f t="shared" si="14"/>
        <v>3.57</v>
      </c>
      <c r="J166" s="7">
        <f t="shared" si="14"/>
        <v>6.3425000000000002</v>
      </c>
      <c r="K166" s="7">
        <f t="shared" si="14"/>
        <v>0.34400000000000003</v>
      </c>
      <c r="L166" s="7">
        <f t="shared" si="14"/>
        <v>8.1180000000000003</v>
      </c>
      <c r="M166" s="7">
        <f t="shared" si="14"/>
        <v>4.5300000000000011</v>
      </c>
      <c r="N166" s="7">
        <f t="shared" si="14"/>
        <v>0.36749999999999994</v>
      </c>
      <c r="O166" s="7">
        <f t="shared" si="14"/>
        <v>32.68</v>
      </c>
      <c r="P166" s="7">
        <f t="shared" si="14"/>
        <v>11.043199999999999</v>
      </c>
      <c r="Q166" s="7">
        <f t="shared" si="14"/>
        <v>5.64</v>
      </c>
      <c r="R166" s="7">
        <f t="shared" si="14"/>
        <v>6.104000000000001</v>
      </c>
      <c r="S166" s="8">
        <f t="shared" si="14"/>
        <v>73.08</v>
      </c>
      <c r="T166" s="7">
        <f t="shared" si="14"/>
        <v>7.0679999999999996</v>
      </c>
      <c r="U166" s="7">
        <f t="shared" si="14"/>
        <v>1.9000000000000001</v>
      </c>
      <c r="V166" s="7">
        <f t="shared" si="14"/>
        <v>34</v>
      </c>
      <c r="W166" s="7">
        <f t="shared" si="14"/>
        <v>2.496</v>
      </c>
      <c r="X166" s="7">
        <f t="shared" si="14"/>
        <v>3.8624999999999998</v>
      </c>
      <c r="Y166" s="7">
        <f t="shared" si="14"/>
        <v>15.877499999999998</v>
      </c>
      <c r="Z166" s="7">
        <f t="shared" si="14"/>
        <v>0</v>
      </c>
      <c r="AA166" s="8">
        <f t="shared" si="14"/>
        <v>0</v>
      </c>
      <c r="AB166" s="7">
        <f t="shared" si="14"/>
        <v>7.76</v>
      </c>
      <c r="AC166" s="7">
        <f t="shared" si="14"/>
        <v>0</v>
      </c>
      <c r="AD166" s="7">
        <f t="shared" si="14"/>
        <v>0</v>
      </c>
      <c r="AE166" s="7">
        <f t="shared" si="14"/>
        <v>15.84</v>
      </c>
      <c r="AF166" s="7">
        <f t="shared" si="14"/>
        <v>16.275000000000002</v>
      </c>
      <c r="AG166" s="7">
        <f t="shared" si="14"/>
        <v>0</v>
      </c>
      <c r="AH166" s="7">
        <f t="shared" si="14"/>
        <v>0</v>
      </c>
      <c r="AJ166" s="26">
        <f>SUM(C166:AI166)</f>
        <v>641.90219999999999</v>
      </c>
      <c r="AK166" s="27">
        <v>634.9</v>
      </c>
    </row>
    <row r="168" spans="1:37" s="28" customFormat="1">
      <c r="C168" s="28" t="s">
        <v>3</v>
      </c>
      <c r="D168" s="28" t="s">
        <v>4</v>
      </c>
      <c r="E168" s="28" t="s">
        <v>5</v>
      </c>
      <c r="F168" s="28" t="s">
        <v>6</v>
      </c>
      <c r="G168" s="28" t="s">
        <v>7</v>
      </c>
      <c r="H168" s="28" t="s">
        <v>8</v>
      </c>
      <c r="I168" s="28" t="s">
        <v>9</v>
      </c>
      <c r="J168" s="28" t="s">
        <v>10</v>
      </c>
      <c r="K168" s="28" t="s">
        <v>11</v>
      </c>
      <c r="L168" s="28" t="s">
        <v>12</v>
      </c>
      <c r="M168" s="28" t="s">
        <v>13</v>
      </c>
      <c r="N168" s="28" t="s">
        <v>14</v>
      </c>
      <c r="O168" s="28" t="s">
        <v>48</v>
      </c>
      <c r="P168" s="28" t="s">
        <v>16</v>
      </c>
      <c r="Q168" s="28" t="s">
        <v>17</v>
      </c>
      <c r="R168" s="28" t="s">
        <v>18</v>
      </c>
      <c r="S168" s="10" t="s">
        <v>93</v>
      </c>
      <c r="T168" s="28" t="s">
        <v>19</v>
      </c>
      <c r="U168" s="28" t="s">
        <v>20</v>
      </c>
      <c r="V168" s="28" t="s">
        <v>21</v>
      </c>
      <c r="W168" s="28" t="s">
        <v>22</v>
      </c>
      <c r="X168" s="28" t="s">
        <v>23</v>
      </c>
      <c r="Y168" s="28" t="s">
        <v>24</v>
      </c>
      <c r="Z168" s="28" t="s">
        <v>90</v>
      </c>
      <c r="AA168" s="10" t="s">
        <v>26</v>
      </c>
      <c r="AB168" s="28" t="s">
        <v>91</v>
      </c>
      <c r="AC168" s="28" t="s">
        <v>28</v>
      </c>
      <c r="AD168" s="28" t="s">
        <v>29</v>
      </c>
      <c r="AE168" s="28" t="s">
        <v>30</v>
      </c>
      <c r="AF168" s="28" t="s">
        <v>31</v>
      </c>
      <c r="AG168" s="7" t="s">
        <v>32</v>
      </c>
      <c r="AH168" s="7" t="s">
        <v>33</v>
      </c>
      <c r="AI168" s="7"/>
    </row>
    <row r="170" spans="1:37" s="31" customFormat="1">
      <c r="A170" s="29" t="s">
        <v>92</v>
      </c>
      <c r="B170" s="30"/>
      <c r="C170" s="31">
        <f t="shared" ref="C170:AH170" si="15">C16+C31+C48+C65+C82+C98+C115+C131+C147+C162</f>
        <v>0</v>
      </c>
      <c r="D170" s="31">
        <f t="shared" si="15"/>
        <v>0</v>
      </c>
      <c r="E170" s="31">
        <f t="shared" si="15"/>
        <v>1.736</v>
      </c>
      <c r="F170" s="31">
        <f t="shared" si="15"/>
        <v>0.11899999999999999</v>
      </c>
      <c r="G170" s="31">
        <f t="shared" si="15"/>
        <v>2.8000000000000004E-2</v>
      </c>
      <c r="H170" s="31">
        <f t="shared" si="15"/>
        <v>0.51900000000000002</v>
      </c>
      <c r="I170" s="31">
        <f t="shared" si="15"/>
        <v>0.105</v>
      </c>
      <c r="J170" s="31">
        <f t="shared" si="15"/>
        <v>4.4000000000000011E-2</v>
      </c>
      <c r="K170" s="31">
        <f t="shared" si="15"/>
        <v>1.4E-2</v>
      </c>
      <c r="L170" s="31">
        <f t="shared" si="15"/>
        <v>0.39650000000000007</v>
      </c>
      <c r="M170" s="31">
        <f t="shared" si="15"/>
        <v>0.20900000000000002</v>
      </c>
      <c r="N170" s="31">
        <f t="shared" si="15"/>
        <v>6.2E-2</v>
      </c>
      <c r="O170" s="31">
        <f t="shared" si="15"/>
        <v>1.0080000000000002</v>
      </c>
      <c r="P170" s="31">
        <f t="shared" si="15"/>
        <v>0.44820000000000004</v>
      </c>
      <c r="Q170" s="31">
        <f t="shared" si="15"/>
        <v>8.0000000000000002E-3</v>
      </c>
      <c r="R170" s="31">
        <f t="shared" si="15"/>
        <v>0.20499999999999996</v>
      </c>
      <c r="S170" s="31">
        <f t="shared" si="15"/>
        <v>0.14699999999999999</v>
      </c>
      <c r="T170" s="31">
        <f t="shared" si="15"/>
        <v>4.0500000000000001E-2</v>
      </c>
      <c r="U170" s="31">
        <f t="shared" si="15"/>
        <v>0</v>
      </c>
      <c r="V170" s="31">
        <f t="shared" si="15"/>
        <v>5.1400000000000001E-2</v>
      </c>
      <c r="W170" s="31">
        <f t="shared" si="15"/>
        <v>0</v>
      </c>
      <c r="X170" s="31">
        <f t="shared" si="15"/>
        <v>0</v>
      </c>
      <c r="Y170" s="31">
        <f t="shared" si="15"/>
        <v>0.17249999999999999</v>
      </c>
      <c r="Z170" s="31">
        <f t="shared" si="15"/>
        <v>0</v>
      </c>
      <c r="AA170" s="31">
        <f t="shared" si="15"/>
        <v>0</v>
      </c>
      <c r="AB170" s="31">
        <f t="shared" si="15"/>
        <v>0</v>
      </c>
      <c r="AC170" s="31">
        <f t="shared" si="15"/>
        <v>0.223</v>
      </c>
      <c r="AD170" s="31">
        <f t="shared" si="15"/>
        <v>5.3999999999999999E-2</v>
      </c>
      <c r="AE170" s="31">
        <f t="shared" si="15"/>
        <v>0</v>
      </c>
      <c r="AF170" s="31">
        <f t="shared" si="15"/>
        <v>0</v>
      </c>
      <c r="AG170" s="31">
        <f t="shared" si="15"/>
        <v>0.01</v>
      </c>
      <c r="AH170" s="31">
        <f t="shared" si="15"/>
        <v>0.06</v>
      </c>
    </row>
    <row r="171" spans="1:37">
      <c r="A171" s="7" t="s">
        <v>88</v>
      </c>
      <c r="C171" s="7">
        <v>564</v>
      </c>
      <c r="D171" s="7">
        <v>300</v>
      </c>
      <c r="E171" s="7">
        <v>226</v>
      </c>
      <c r="F171" s="7">
        <v>128</v>
      </c>
      <c r="G171" s="7">
        <v>677</v>
      </c>
      <c r="H171" s="7">
        <v>62</v>
      </c>
      <c r="I171" s="7">
        <v>68</v>
      </c>
      <c r="J171" s="7">
        <v>215</v>
      </c>
      <c r="K171" s="7">
        <v>43</v>
      </c>
      <c r="L171" s="7">
        <v>36</v>
      </c>
      <c r="M171" s="7">
        <v>30</v>
      </c>
      <c r="N171" s="7">
        <v>10.5</v>
      </c>
      <c r="O171" s="7">
        <v>43</v>
      </c>
      <c r="P171" s="7">
        <v>56</v>
      </c>
      <c r="Q171" s="7">
        <v>940</v>
      </c>
      <c r="R171" s="7">
        <v>56</v>
      </c>
      <c r="S171" s="8">
        <v>280</v>
      </c>
      <c r="T171" s="7">
        <v>57</v>
      </c>
      <c r="U171" s="7">
        <v>475</v>
      </c>
      <c r="V171" s="7">
        <v>85</v>
      </c>
      <c r="W171" s="8">
        <v>156</v>
      </c>
      <c r="X171" s="7">
        <v>103</v>
      </c>
      <c r="Y171" s="7">
        <v>73</v>
      </c>
      <c r="Z171" s="7">
        <v>130</v>
      </c>
      <c r="AA171" s="8">
        <v>28.8</v>
      </c>
      <c r="AB171" s="7">
        <v>388</v>
      </c>
      <c r="AC171" s="7">
        <v>50</v>
      </c>
      <c r="AD171" s="7">
        <v>153</v>
      </c>
      <c r="AE171" s="7">
        <v>396</v>
      </c>
      <c r="AF171" s="7">
        <v>155</v>
      </c>
      <c r="AG171" s="7">
        <v>34</v>
      </c>
      <c r="AH171" s="7">
        <v>162</v>
      </c>
    </row>
    <row r="172" spans="1:37">
      <c r="A172" s="7" t="s">
        <v>89</v>
      </c>
      <c r="C172" s="7">
        <f>C170*C171</f>
        <v>0</v>
      </c>
      <c r="D172" s="7">
        <f t="shared" ref="D172:AH172" si="16">D170*D171</f>
        <v>0</v>
      </c>
      <c r="E172" s="7">
        <f t="shared" si="16"/>
        <v>392.33600000000001</v>
      </c>
      <c r="F172" s="7">
        <f t="shared" si="16"/>
        <v>15.231999999999999</v>
      </c>
      <c r="G172" s="7">
        <f t="shared" si="16"/>
        <v>18.956000000000003</v>
      </c>
      <c r="H172" s="7">
        <f t="shared" si="16"/>
        <v>32.178000000000004</v>
      </c>
      <c r="I172" s="7">
        <f t="shared" si="16"/>
        <v>7.14</v>
      </c>
      <c r="J172" s="7">
        <f t="shared" si="16"/>
        <v>9.4600000000000026</v>
      </c>
      <c r="K172" s="7">
        <f t="shared" si="16"/>
        <v>0.60199999999999998</v>
      </c>
      <c r="L172" s="7">
        <f t="shared" si="16"/>
        <v>14.274000000000003</v>
      </c>
      <c r="M172" s="7">
        <f t="shared" si="16"/>
        <v>6.2700000000000005</v>
      </c>
      <c r="N172" s="7">
        <f t="shared" si="16"/>
        <v>0.65100000000000002</v>
      </c>
      <c r="O172" s="7">
        <f t="shared" si="16"/>
        <v>43.344000000000008</v>
      </c>
      <c r="P172" s="7">
        <f t="shared" si="16"/>
        <v>25.099200000000003</v>
      </c>
      <c r="Q172" s="7">
        <f t="shared" si="16"/>
        <v>7.5200000000000005</v>
      </c>
      <c r="R172" s="7">
        <f t="shared" si="16"/>
        <v>11.479999999999997</v>
      </c>
      <c r="S172" s="8">
        <f t="shared" si="16"/>
        <v>41.16</v>
      </c>
      <c r="T172" s="7">
        <f t="shared" si="16"/>
        <v>2.3085</v>
      </c>
      <c r="U172" s="7">
        <f t="shared" si="16"/>
        <v>0</v>
      </c>
      <c r="V172" s="7">
        <f t="shared" si="16"/>
        <v>4.3689999999999998</v>
      </c>
      <c r="W172" s="7">
        <f t="shared" si="16"/>
        <v>0</v>
      </c>
      <c r="X172" s="7">
        <f t="shared" si="16"/>
        <v>0</v>
      </c>
      <c r="Y172" s="7">
        <f t="shared" si="16"/>
        <v>12.592499999999999</v>
      </c>
      <c r="Z172" s="7">
        <f t="shared" si="16"/>
        <v>0</v>
      </c>
      <c r="AA172" s="8">
        <f t="shared" si="16"/>
        <v>0</v>
      </c>
      <c r="AB172" s="7">
        <f t="shared" si="16"/>
        <v>0</v>
      </c>
      <c r="AC172" s="7">
        <f t="shared" si="16"/>
        <v>11.15</v>
      </c>
      <c r="AD172" s="7">
        <f t="shared" si="16"/>
        <v>8.2620000000000005</v>
      </c>
      <c r="AE172" s="7">
        <f t="shared" si="16"/>
        <v>0</v>
      </c>
      <c r="AF172" s="7">
        <f t="shared" si="16"/>
        <v>0</v>
      </c>
      <c r="AG172" s="7">
        <f t="shared" si="16"/>
        <v>0.34</v>
      </c>
      <c r="AH172" s="7">
        <f t="shared" si="16"/>
        <v>9.7199999999999989</v>
      </c>
      <c r="AJ172" s="26">
        <f>SUM(C172:AI172)</f>
        <v>674.44420000000002</v>
      </c>
      <c r="AK172" s="27">
        <v>680.2</v>
      </c>
    </row>
    <row r="174" spans="1:37">
      <c r="B174" s="7"/>
      <c r="AA174" s="7"/>
      <c r="AJ174" s="7">
        <f>SUM(AJ166:AJ173)</f>
        <v>1316.3463999999999</v>
      </c>
      <c r="AK174" s="7">
        <f>SUM(AK166:AK173)</f>
        <v>1315.1</v>
      </c>
    </row>
    <row r="175" spans="1:37">
      <c r="B175" s="7"/>
      <c r="AA175" s="7"/>
    </row>
  </sheetData>
  <mergeCells count="1">
    <mergeCell ref="A1:AJ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35"/>
  <sheetViews>
    <sheetView tabSelected="1" workbookViewId="0">
      <selection activeCell="L10" sqref="L10"/>
    </sheetView>
  </sheetViews>
  <sheetFormatPr defaultColWidth="9.140625" defaultRowHeight="15"/>
  <cols>
    <col min="1" max="1" width="11.28515625" customWidth="1"/>
    <col min="2" max="2" width="14.28515625" customWidth="1"/>
    <col min="3" max="3" width="35.5703125" customWidth="1"/>
    <col min="4" max="4" width="12.140625" customWidth="1"/>
    <col min="5" max="5" width="11.28515625" customWidth="1"/>
    <col min="6" max="6" width="10.42578125" customWidth="1"/>
    <col min="7" max="7" width="10.5703125" customWidth="1"/>
    <col min="8" max="8" width="18.140625" customWidth="1"/>
    <col min="257" max="257" width="11.28515625" customWidth="1"/>
    <col min="258" max="258" width="14.28515625" customWidth="1"/>
    <col min="259" max="259" width="35.5703125" customWidth="1"/>
    <col min="260" max="260" width="12.140625" customWidth="1"/>
    <col min="261" max="261" width="11.28515625" customWidth="1"/>
    <col min="262" max="262" width="10.42578125" customWidth="1"/>
    <col min="263" max="263" width="10.5703125" customWidth="1"/>
    <col min="264" max="264" width="18.140625" customWidth="1"/>
    <col min="513" max="513" width="11.28515625" customWidth="1"/>
    <col min="514" max="514" width="14.28515625" customWidth="1"/>
    <col min="515" max="515" width="35.5703125" customWidth="1"/>
    <col min="516" max="516" width="12.140625" customWidth="1"/>
    <col min="517" max="517" width="11.28515625" customWidth="1"/>
    <col min="518" max="518" width="10.42578125" customWidth="1"/>
    <col min="519" max="519" width="10.5703125" customWidth="1"/>
    <col min="520" max="520" width="18.140625" customWidth="1"/>
    <col min="769" max="769" width="11.28515625" customWidth="1"/>
    <col min="770" max="770" width="14.28515625" customWidth="1"/>
    <col min="771" max="771" width="35.5703125" customWidth="1"/>
    <col min="772" max="772" width="12.140625" customWidth="1"/>
    <col min="773" max="773" width="11.28515625" customWidth="1"/>
    <col min="774" max="774" width="10.42578125" customWidth="1"/>
    <col min="775" max="775" width="10.5703125" customWidth="1"/>
    <col min="776" max="776" width="18.140625" customWidth="1"/>
    <col min="1025" max="1025" width="11.28515625" customWidth="1"/>
    <col min="1026" max="1026" width="14.28515625" customWidth="1"/>
    <col min="1027" max="1027" width="35.5703125" customWidth="1"/>
    <col min="1028" max="1028" width="12.140625" customWidth="1"/>
    <col min="1029" max="1029" width="11.28515625" customWidth="1"/>
    <col min="1030" max="1030" width="10.42578125" customWidth="1"/>
    <col min="1031" max="1031" width="10.5703125" customWidth="1"/>
    <col min="1032" max="1032" width="18.140625" customWidth="1"/>
    <col min="1281" max="1281" width="11.28515625" customWidth="1"/>
    <col min="1282" max="1282" width="14.28515625" customWidth="1"/>
    <col min="1283" max="1283" width="35.5703125" customWidth="1"/>
    <col min="1284" max="1284" width="12.140625" customWidth="1"/>
    <col min="1285" max="1285" width="11.28515625" customWidth="1"/>
    <col min="1286" max="1286" width="10.42578125" customWidth="1"/>
    <col min="1287" max="1287" width="10.5703125" customWidth="1"/>
    <col min="1288" max="1288" width="18.140625" customWidth="1"/>
    <col min="1537" max="1537" width="11.28515625" customWidth="1"/>
    <col min="1538" max="1538" width="14.28515625" customWidth="1"/>
    <col min="1539" max="1539" width="35.5703125" customWidth="1"/>
    <col min="1540" max="1540" width="12.140625" customWidth="1"/>
    <col min="1541" max="1541" width="11.28515625" customWidth="1"/>
    <col min="1542" max="1542" width="10.42578125" customWidth="1"/>
    <col min="1543" max="1543" width="10.5703125" customWidth="1"/>
    <col min="1544" max="1544" width="18.140625" customWidth="1"/>
    <col min="1793" max="1793" width="11.28515625" customWidth="1"/>
    <col min="1794" max="1794" width="14.28515625" customWidth="1"/>
    <col min="1795" max="1795" width="35.5703125" customWidth="1"/>
    <col min="1796" max="1796" width="12.140625" customWidth="1"/>
    <col min="1797" max="1797" width="11.28515625" customWidth="1"/>
    <col min="1798" max="1798" width="10.42578125" customWidth="1"/>
    <col min="1799" max="1799" width="10.5703125" customWidth="1"/>
    <col min="1800" max="1800" width="18.140625" customWidth="1"/>
    <col min="2049" max="2049" width="11.28515625" customWidth="1"/>
    <col min="2050" max="2050" width="14.28515625" customWidth="1"/>
    <col min="2051" max="2051" width="35.5703125" customWidth="1"/>
    <col min="2052" max="2052" width="12.140625" customWidth="1"/>
    <col min="2053" max="2053" width="11.28515625" customWidth="1"/>
    <col min="2054" max="2054" width="10.42578125" customWidth="1"/>
    <col min="2055" max="2055" width="10.5703125" customWidth="1"/>
    <col min="2056" max="2056" width="18.140625" customWidth="1"/>
    <col min="2305" max="2305" width="11.28515625" customWidth="1"/>
    <col min="2306" max="2306" width="14.28515625" customWidth="1"/>
    <col min="2307" max="2307" width="35.5703125" customWidth="1"/>
    <col min="2308" max="2308" width="12.140625" customWidth="1"/>
    <col min="2309" max="2309" width="11.28515625" customWidth="1"/>
    <col min="2310" max="2310" width="10.42578125" customWidth="1"/>
    <col min="2311" max="2311" width="10.5703125" customWidth="1"/>
    <col min="2312" max="2312" width="18.140625" customWidth="1"/>
    <col min="2561" max="2561" width="11.28515625" customWidth="1"/>
    <col min="2562" max="2562" width="14.28515625" customWidth="1"/>
    <col min="2563" max="2563" width="35.5703125" customWidth="1"/>
    <col min="2564" max="2564" width="12.140625" customWidth="1"/>
    <col min="2565" max="2565" width="11.28515625" customWidth="1"/>
    <col min="2566" max="2566" width="10.42578125" customWidth="1"/>
    <col min="2567" max="2567" width="10.5703125" customWidth="1"/>
    <col min="2568" max="2568" width="18.140625" customWidth="1"/>
    <col min="2817" max="2817" width="11.28515625" customWidth="1"/>
    <col min="2818" max="2818" width="14.28515625" customWidth="1"/>
    <col min="2819" max="2819" width="35.5703125" customWidth="1"/>
    <col min="2820" max="2820" width="12.140625" customWidth="1"/>
    <col min="2821" max="2821" width="11.28515625" customWidth="1"/>
    <col min="2822" max="2822" width="10.42578125" customWidth="1"/>
    <col min="2823" max="2823" width="10.5703125" customWidth="1"/>
    <col min="2824" max="2824" width="18.140625" customWidth="1"/>
    <col min="3073" max="3073" width="11.28515625" customWidth="1"/>
    <col min="3074" max="3074" width="14.28515625" customWidth="1"/>
    <col min="3075" max="3075" width="35.5703125" customWidth="1"/>
    <col min="3076" max="3076" width="12.140625" customWidth="1"/>
    <col min="3077" max="3077" width="11.28515625" customWidth="1"/>
    <col min="3078" max="3078" width="10.42578125" customWidth="1"/>
    <col min="3079" max="3079" width="10.5703125" customWidth="1"/>
    <col min="3080" max="3080" width="18.140625" customWidth="1"/>
    <col min="3329" max="3329" width="11.28515625" customWidth="1"/>
    <col min="3330" max="3330" width="14.28515625" customWidth="1"/>
    <col min="3331" max="3331" width="35.5703125" customWidth="1"/>
    <col min="3332" max="3332" width="12.140625" customWidth="1"/>
    <col min="3333" max="3333" width="11.28515625" customWidth="1"/>
    <col min="3334" max="3334" width="10.42578125" customWidth="1"/>
    <col min="3335" max="3335" width="10.5703125" customWidth="1"/>
    <col min="3336" max="3336" width="18.140625" customWidth="1"/>
    <col min="3585" max="3585" width="11.28515625" customWidth="1"/>
    <col min="3586" max="3586" width="14.28515625" customWidth="1"/>
    <col min="3587" max="3587" width="35.5703125" customWidth="1"/>
    <col min="3588" max="3588" width="12.140625" customWidth="1"/>
    <col min="3589" max="3589" width="11.28515625" customWidth="1"/>
    <col min="3590" max="3590" width="10.42578125" customWidth="1"/>
    <col min="3591" max="3591" width="10.5703125" customWidth="1"/>
    <col min="3592" max="3592" width="18.140625" customWidth="1"/>
    <col min="3841" max="3841" width="11.28515625" customWidth="1"/>
    <col min="3842" max="3842" width="14.28515625" customWidth="1"/>
    <col min="3843" max="3843" width="35.5703125" customWidth="1"/>
    <col min="3844" max="3844" width="12.140625" customWidth="1"/>
    <col min="3845" max="3845" width="11.28515625" customWidth="1"/>
    <col min="3846" max="3846" width="10.42578125" customWidth="1"/>
    <col min="3847" max="3847" width="10.5703125" customWidth="1"/>
    <col min="3848" max="3848" width="18.140625" customWidth="1"/>
    <col min="4097" max="4097" width="11.28515625" customWidth="1"/>
    <col min="4098" max="4098" width="14.28515625" customWidth="1"/>
    <col min="4099" max="4099" width="35.5703125" customWidth="1"/>
    <col min="4100" max="4100" width="12.140625" customWidth="1"/>
    <col min="4101" max="4101" width="11.28515625" customWidth="1"/>
    <col min="4102" max="4102" width="10.42578125" customWidth="1"/>
    <col min="4103" max="4103" width="10.5703125" customWidth="1"/>
    <col min="4104" max="4104" width="18.140625" customWidth="1"/>
    <col min="4353" max="4353" width="11.28515625" customWidth="1"/>
    <col min="4354" max="4354" width="14.28515625" customWidth="1"/>
    <col min="4355" max="4355" width="35.5703125" customWidth="1"/>
    <col min="4356" max="4356" width="12.140625" customWidth="1"/>
    <col min="4357" max="4357" width="11.28515625" customWidth="1"/>
    <col min="4358" max="4358" width="10.42578125" customWidth="1"/>
    <col min="4359" max="4359" width="10.5703125" customWidth="1"/>
    <col min="4360" max="4360" width="18.140625" customWidth="1"/>
    <col min="4609" max="4609" width="11.28515625" customWidth="1"/>
    <col min="4610" max="4610" width="14.28515625" customWidth="1"/>
    <col min="4611" max="4611" width="35.5703125" customWidth="1"/>
    <col min="4612" max="4612" width="12.140625" customWidth="1"/>
    <col min="4613" max="4613" width="11.28515625" customWidth="1"/>
    <col min="4614" max="4614" width="10.42578125" customWidth="1"/>
    <col min="4615" max="4615" width="10.5703125" customWidth="1"/>
    <col min="4616" max="4616" width="18.140625" customWidth="1"/>
    <col min="4865" max="4865" width="11.28515625" customWidth="1"/>
    <col min="4866" max="4866" width="14.28515625" customWidth="1"/>
    <col min="4867" max="4867" width="35.5703125" customWidth="1"/>
    <col min="4868" max="4868" width="12.140625" customWidth="1"/>
    <col min="4869" max="4869" width="11.28515625" customWidth="1"/>
    <col min="4870" max="4870" width="10.42578125" customWidth="1"/>
    <col min="4871" max="4871" width="10.5703125" customWidth="1"/>
    <col min="4872" max="4872" width="18.140625" customWidth="1"/>
    <col min="5121" max="5121" width="11.28515625" customWidth="1"/>
    <col min="5122" max="5122" width="14.28515625" customWidth="1"/>
    <col min="5123" max="5123" width="35.5703125" customWidth="1"/>
    <col min="5124" max="5124" width="12.140625" customWidth="1"/>
    <col min="5125" max="5125" width="11.28515625" customWidth="1"/>
    <col min="5126" max="5126" width="10.42578125" customWidth="1"/>
    <col min="5127" max="5127" width="10.5703125" customWidth="1"/>
    <col min="5128" max="5128" width="18.140625" customWidth="1"/>
    <col min="5377" max="5377" width="11.28515625" customWidth="1"/>
    <col min="5378" max="5378" width="14.28515625" customWidth="1"/>
    <col min="5379" max="5379" width="35.5703125" customWidth="1"/>
    <col min="5380" max="5380" width="12.140625" customWidth="1"/>
    <col min="5381" max="5381" width="11.28515625" customWidth="1"/>
    <col min="5382" max="5382" width="10.42578125" customWidth="1"/>
    <col min="5383" max="5383" width="10.5703125" customWidth="1"/>
    <col min="5384" max="5384" width="18.140625" customWidth="1"/>
    <col min="5633" max="5633" width="11.28515625" customWidth="1"/>
    <col min="5634" max="5634" width="14.28515625" customWidth="1"/>
    <col min="5635" max="5635" width="35.5703125" customWidth="1"/>
    <col min="5636" max="5636" width="12.140625" customWidth="1"/>
    <col min="5637" max="5637" width="11.28515625" customWidth="1"/>
    <col min="5638" max="5638" width="10.42578125" customWidth="1"/>
    <col min="5639" max="5639" width="10.5703125" customWidth="1"/>
    <col min="5640" max="5640" width="18.140625" customWidth="1"/>
    <col min="5889" max="5889" width="11.28515625" customWidth="1"/>
    <col min="5890" max="5890" width="14.28515625" customWidth="1"/>
    <col min="5891" max="5891" width="35.5703125" customWidth="1"/>
    <col min="5892" max="5892" width="12.140625" customWidth="1"/>
    <col min="5893" max="5893" width="11.28515625" customWidth="1"/>
    <col min="5894" max="5894" width="10.42578125" customWidth="1"/>
    <col min="5895" max="5895" width="10.5703125" customWidth="1"/>
    <col min="5896" max="5896" width="18.140625" customWidth="1"/>
    <col min="6145" max="6145" width="11.28515625" customWidth="1"/>
    <col min="6146" max="6146" width="14.28515625" customWidth="1"/>
    <col min="6147" max="6147" width="35.5703125" customWidth="1"/>
    <col min="6148" max="6148" width="12.140625" customWidth="1"/>
    <col min="6149" max="6149" width="11.28515625" customWidth="1"/>
    <col min="6150" max="6150" width="10.42578125" customWidth="1"/>
    <col min="6151" max="6151" width="10.5703125" customWidth="1"/>
    <col min="6152" max="6152" width="18.140625" customWidth="1"/>
    <col min="6401" max="6401" width="11.28515625" customWidth="1"/>
    <col min="6402" max="6402" width="14.28515625" customWidth="1"/>
    <col min="6403" max="6403" width="35.5703125" customWidth="1"/>
    <col min="6404" max="6404" width="12.140625" customWidth="1"/>
    <col min="6405" max="6405" width="11.28515625" customWidth="1"/>
    <col min="6406" max="6406" width="10.42578125" customWidth="1"/>
    <col min="6407" max="6407" width="10.5703125" customWidth="1"/>
    <col min="6408" max="6408" width="18.140625" customWidth="1"/>
    <col min="6657" max="6657" width="11.28515625" customWidth="1"/>
    <col min="6658" max="6658" width="14.28515625" customWidth="1"/>
    <col min="6659" max="6659" width="35.5703125" customWidth="1"/>
    <col min="6660" max="6660" width="12.140625" customWidth="1"/>
    <col min="6661" max="6661" width="11.28515625" customWidth="1"/>
    <col min="6662" max="6662" width="10.42578125" customWidth="1"/>
    <col min="6663" max="6663" width="10.5703125" customWidth="1"/>
    <col min="6664" max="6664" width="18.140625" customWidth="1"/>
    <col min="6913" max="6913" width="11.28515625" customWidth="1"/>
    <col min="6914" max="6914" width="14.28515625" customWidth="1"/>
    <col min="6915" max="6915" width="35.5703125" customWidth="1"/>
    <col min="6916" max="6916" width="12.140625" customWidth="1"/>
    <col min="6917" max="6917" width="11.28515625" customWidth="1"/>
    <col min="6918" max="6918" width="10.42578125" customWidth="1"/>
    <col min="6919" max="6919" width="10.5703125" customWidth="1"/>
    <col min="6920" max="6920" width="18.140625" customWidth="1"/>
    <col min="7169" max="7169" width="11.28515625" customWidth="1"/>
    <col min="7170" max="7170" width="14.28515625" customWidth="1"/>
    <col min="7171" max="7171" width="35.5703125" customWidth="1"/>
    <col min="7172" max="7172" width="12.140625" customWidth="1"/>
    <col min="7173" max="7173" width="11.28515625" customWidth="1"/>
    <col min="7174" max="7174" width="10.42578125" customWidth="1"/>
    <col min="7175" max="7175" width="10.5703125" customWidth="1"/>
    <col min="7176" max="7176" width="18.140625" customWidth="1"/>
    <col min="7425" max="7425" width="11.28515625" customWidth="1"/>
    <col min="7426" max="7426" width="14.28515625" customWidth="1"/>
    <col min="7427" max="7427" width="35.5703125" customWidth="1"/>
    <col min="7428" max="7428" width="12.140625" customWidth="1"/>
    <col min="7429" max="7429" width="11.28515625" customWidth="1"/>
    <col min="7430" max="7430" width="10.42578125" customWidth="1"/>
    <col min="7431" max="7431" width="10.5703125" customWidth="1"/>
    <col min="7432" max="7432" width="18.140625" customWidth="1"/>
    <col min="7681" max="7681" width="11.28515625" customWidth="1"/>
    <col min="7682" max="7682" width="14.28515625" customWidth="1"/>
    <col min="7683" max="7683" width="35.5703125" customWidth="1"/>
    <col min="7684" max="7684" width="12.140625" customWidth="1"/>
    <col min="7685" max="7685" width="11.28515625" customWidth="1"/>
    <col min="7686" max="7686" width="10.42578125" customWidth="1"/>
    <col min="7687" max="7687" width="10.5703125" customWidth="1"/>
    <col min="7688" max="7688" width="18.140625" customWidth="1"/>
    <col min="7937" max="7937" width="11.28515625" customWidth="1"/>
    <col min="7938" max="7938" width="14.28515625" customWidth="1"/>
    <col min="7939" max="7939" width="35.5703125" customWidth="1"/>
    <col min="7940" max="7940" width="12.140625" customWidth="1"/>
    <col min="7941" max="7941" width="11.28515625" customWidth="1"/>
    <col min="7942" max="7942" width="10.42578125" customWidth="1"/>
    <col min="7943" max="7943" width="10.5703125" customWidth="1"/>
    <col min="7944" max="7944" width="18.140625" customWidth="1"/>
    <col min="8193" max="8193" width="11.28515625" customWidth="1"/>
    <col min="8194" max="8194" width="14.28515625" customWidth="1"/>
    <col min="8195" max="8195" width="35.5703125" customWidth="1"/>
    <col min="8196" max="8196" width="12.140625" customWidth="1"/>
    <col min="8197" max="8197" width="11.28515625" customWidth="1"/>
    <col min="8198" max="8198" width="10.42578125" customWidth="1"/>
    <col min="8199" max="8199" width="10.5703125" customWidth="1"/>
    <col min="8200" max="8200" width="18.140625" customWidth="1"/>
    <col min="8449" max="8449" width="11.28515625" customWidth="1"/>
    <col min="8450" max="8450" width="14.28515625" customWidth="1"/>
    <col min="8451" max="8451" width="35.5703125" customWidth="1"/>
    <col min="8452" max="8452" width="12.140625" customWidth="1"/>
    <col min="8453" max="8453" width="11.28515625" customWidth="1"/>
    <col min="8454" max="8454" width="10.42578125" customWidth="1"/>
    <col min="8455" max="8455" width="10.5703125" customWidth="1"/>
    <col min="8456" max="8456" width="18.140625" customWidth="1"/>
    <col min="8705" max="8705" width="11.28515625" customWidth="1"/>
    <col min="8706" max="8706" width="14.28515625" customWidth="1"/>
    <col min="8707" max="8707" width="35.5703125" customWidth="1"/>
    <col min="8708" max="8708" width="12.140625" customWidth="1"/>
    <col min="8709" max="8709" width="11.28515625" customWidth="1"/>
    <col min="8710" max="8710" width="10.42578125" customWidth="1"/>
    <col min="8711" max="8711" width="10.5703125" customWidth="1"/>
    <col min="8712" max="8712" width="18.140625" customWidth="1"/>
    <col min="8961" max="8961" width="11.28515625" customWidth="1"/>
    <col min="8962" max="8962" width="14.28515625" customWidth="1"/>
    <col min="8963" max="8963" width="35.5703125" customWidth="1"/>
    <col min="8964" max="8964" width="12.140625" customWidth="1"/>
    <col min="8965" max="8965" width="11.28515625" customWidth="1"/>
    <col min="8966" max="8966" width="10.42578125" customWidth="1"/>
    <col min="8967" max="8967" width="10.5703125" customWidth="1"/>
    <col min="8968" max="8968" width="18.140625" customWidth="1"/>
    <col min="9217" max="9217" width="11.28515625" customWidth="1"/>
    <col min="9218" max="9218" width="14.28515625" customWidth="1"/>
    <col min="9219" max="9219" width="35.5703125" customWidth="1"/>
    <col min="9220" max="9220" width="12.140625" customWidth="1"/>
    <col min="9221" max="9221" width="11.28515625" customWidth="1"/>
    <col min="9222" max="9222" width="10.42578125" customWidth="1"/>
    <col min="9223" max="9223" width="10.5703125" customWidth="1"/>
    <col min="9224" max="9224" width="18.140625" customWidth="1"/>
    <col min="9473" max="9473" width="11.28515625" customWidth="1"/>
    <col min="9474" max="9474" width="14.28515625" customWidth="1"/>
    <col min="9475" max="9475" width="35.5703125" customWidth="1"/>
    <col min="9476" max="9476" width="12.140625" customWidth="1"/>
    <col min="9477" max="9477" width="11.28515625" customWidth="1"/>
    <col min="9478" max="9478" width="10.42578125" customWidth="1"/>
    <col min="9479" max="9479" width="10.5703125" customWidth="1"/>
    <col min="9480" max="9480" width="18.140625" customWidth="1"/>
    <col min="9729" max="9729" width="11.28515625" customWidth="1"/>
    <col min="9730" max="9730" width="14.28515625" customWidth="1"/>
    <col min="9731" max="9731" width="35.5703125" customWidth="1"/>
    <col min="9732" max="9732" width="12.140625" customWidth="1"/>
    <col min="9733" max="9733" width="11.28515625" customWidth="1"/>
    <col min="9734" max="9734" width="10.42578125" customWidth="1"/>
    <col min="9735" max="9735" width="10.5703125" customWidth="1"/>
    <col min="9736" max="9736" width="18.140625" customWidth="1"/>
    <col min="9985" max="9985" width="11.28515625" customWidth="1"/>
    <col min="9986" max="9986" width="14.28515625" customWidth="1"/>
    <col min="9987" max="9987" width="35.5703125" customWidth="1"/>
    <col min="9988" max="9988" width="12.140625" customWidth="1"/>
    <col min="9989" max="9989" width="11.28515625" customWidth="1"/>
    <col min="9990" max="9990" width="10.42578125" customWidth="1"/>
    <col min="9991" max="9991" width="10.5703125" customWidth="1"/>
    <col min="9992" max="9992" width="18.140625" customWidth="1"/>
    <col min="10241" max="10241" width="11.28515625" customWidth="1"/>
    <col min="10242" max="10242" width="14.28515625" customWidth="1"/>
    <col min="10243" max="10243" width="35.5703125" customWidth="1"/>
    <col min="10244" max="10244" width="12.140625" customWidth="1"/>
    <col min="10245" max="10245" width="11.28515625" customWidth="1"/>
    <col min="10246" max="10246" width="10.42578125" customWidth="1"/>
    <col min="10247" max="10247" width="10.5703125" customWidth="1"/>
    <col min="10248" max="10248" width="18.140625" customWidth="1"/>
    <col min="10497" max="10497" width="11.28515625" customWidth="1"/>
    <col min="10498" max="10498" width="14.28515625" customWidth="1"/>
    <col min="10499" max="10499" width="35.5703125" customWidth="1"/>
    <col min="10500" max="10500" width="12.140625" customWidth="1"/>
    <col min="10501" max="10501" width="11.28515625" customWidth="1"/>
    <col min="10502" max="10502" width="10.42578125" customWidth="1"/>
    <col min="10503" max="10503" width="10.5703125" customWidth="1"/>
    <col min="10504" max="10504" width="18.140625" customWidth="1"/>
    <col min="10753" max="10753" width="11.28515625" customWidth="1"/>
    <col min="10754" max="10754" width="14.28515625" customWidth="1"/>
    <col min="10755" max="10755" width="35.5703125" customWidth="1"/>
    <col min="10756" max="10756" width="12.140625" customWidth="1"/>
    <col min="10757" max="10757" width="11.28515625" customWidth="1"/>
    <col min="10758" max="10758" width="10.42578125" customWidth="1"/>
    <col min="10759" max="10759" width="10.5703125" customWidth="1"/>
    <col min="10760" max="10760" width="18.140625" customWidth="1"/>
    <col min="11009" max="11009" width="11.28515625" customWidth="1"/>
    <col min="11010" max="11010" width="14.28515625" customWidth="1"/>
    <col min="11011" max="11011" width="35.5703125" customWidth="1"/>
    <col min="11012" max="11012" width="12.140625" customWidth="1"/>
    <col min="11013" max="11013" width="11.28515625" customWidth="1"/>
    <col min="11014" max="11014" width="10.42578125" customWidth="1"/>
    <col min="11015" max="11015" width="10.5703125" customWidth="1"/>
    <col min="11016" max="11016" width="18.140625" customWidth="1"/>
    <col min="11265" max="11265" width="11.28515625" customWidth="1"/>
    <col min="11266" max="11266" width="14.28515625" customWidth="1"/>
    <col min="11267" max="11267" width="35.5703125" customWidth="1"/>
    <col min="11268" max="11268" width="12.140625" customWidth="1"/>
    <col min="11269" max="11269" width="11.28515625" customWidth="1"/>
    <col min="11270" max="11270" width="10.42578125" customWidth="1"/>
    <col min="11271" max="11271" width="10.5703125" customWidth="1"/>
    <col min="11272" max="11272" width="18.140625" customWidth="1"/>
    <col min="11521" max="11521" width="11.28515625" customWidth="1"/>
    <col min="11522" max="11522" width="14.28515625" customWidth="1"/>
    <col min="11523" max="11523" width="35.5703125" customWidth="1"/>
    <col min="11524" max="11524" width="12.140625" customWidth="1"/>
    <col min="11525" max="11525" width="11.28515625" customWidth="1"/>
    <col min="11526" max="11526" width="10.42578125" customWidth="1"/>
    <col min="11527" max="11527" width="10.5703125" customWidth="1"/>
    <col min="11528" max="11528" width="18.140625" customWidth="1"/>
    <col min="11777" max="11777" width="11.28515625" customWidth="1"/>
    <col min="11778" max="11778" width="14.28515625" customWidth="1"/>
    <col min="11779" max="11779" width="35.5703125" customWidth="1"/>
    <col min="11780" max="11780" width="12.140625" customWidth="1"/>
    <col min="11781" max="11781" width="11.28515625" customWidth="1"/>
    <col min="11782" max="11782" width="10.42578125" customWidth="1"/>
    <col min="11783" max="11783" width="10.5703125" customWidth="1"/>
    <col min="11784" max="11784" width="18.140625" customWidth="1"/>
    <col min="12033" max="12033" width="11.28515625" customWidth="1"/>
    <col min="12034" max="12034" width="14.28515625" customWidth="1"/>
    <col min="12035" max="12035" width="35.5703125" customWidth="1"/>
    <col min="12036" max="12036" width="12.140625" customWidth="1"/>
    <col min="12037" max="12037" width="11.28515625" customWidth="1"/>
    <col min="12038" max="12038" width="10.42578125" customWidth="1"/>
    <col min="12039" max="12039" width="10.5703125" customWidth="1"/>
    <col min="12040" max="12040" width="18.140625" customWidth="1"/>
    <col min="12289" max="12289" width="11.28515625" customWidth="1"/>
    <col min="12290" max="12290" width="14.28515625" customWidth="1"/>
    <col min="12291" max="12291" width="35.5703125" customWidth="1"/>
    <col min="12292" max="12292" width="12.140625" customWidth="1"/>
    <col min="12293" max="12293" width="11.28515625" customWidth="1"/>
    <col min="12294" max="12294" width="10.42578125" customWidth="1"/>
    <col min="12295" max="12295" width="10.5703125" customWidth="1"/>
    <col min="12296" max="12296" width="18.140625" customWidth="1"/>
    <col min="12545" max="12545" width="11.28515625" customWidth="1"/>
    <col min="12546" max="12546" width="14.28515625" customWidth="1"/>
    <col min="12547" max="12547" width="35.5703125" customWidth="1"/>
    <col min="12548" max="12548" width="12.140625" customWidth="1"/>
    <col min="12549" max="12549" width="11.28515625" customWidth="1"/>
    <col min="12550" max="12550" width="10.42578125" customWidth="1"/>
    <col min="12551" max="12551" width="10.5703125" customWidth="1"/>
    <col min="12552" max="12552" width="18.140625" customWidth="1"/>
    <col min="12801" max="12801" width="11.28515625" customWidth="1"/>
    <col min="12802" max="12802" width="14.28515625" customWidth="1"/>
    <col min="12803" max="12803" width="35.5703125" customWidth="1"/>
    <col min="12804" max="12804" width="12.140625" customWidth="1"/>
    <col min="12805" max="12805" width="11.28515625" customWidth="1"/>
    <col min="12806" max="12806" width="10.42578125" customWidth="1"/>
    <col min="12807" max="12807" width="10.5703125" customWidth="1"/>
    <col min="12808" max="12808" width="18.140625" customWidth="1"/>
    <col min="13057" max="13057" width="11.28515625" customWidth="1"/>
    <col min="13058" max="13058" width="14.28515625" customWidth="1"/>
    <col min="13059" max="13059" width="35.5703125" customWidth="1"/>
    <col min="13060" max="13060" width="12.140625" customWidth="1"/>
    <col min="13061" max="13061" width="11.28515625" customWidth="1"/>
    <col min="13062" max="13062" width="10.42578125" customWidth="1"/>
    <col min="13063" max="13063" width="10.5703125" customWidth="1"/>
    <col min="13064" max="13064" width="18.140625" customWidth="1"/>
    <col min="13313" max="13313" width="11.28515625" customWidth="1"/>
    <col min="13314" max="13314" width="14.28515625" customWidth="1"/>
    <col min="13315" max="13315" width="35.5703125" customWidth="1"/>
    <col min="13316" max="13316" width="12.140625" customWidth="1"/>
    <col min="13317" max="13317" width="11.28515625" customWidth="1"/>
    <col min="13318" max="13318" width="10.42578125" customWidth="1"/>
    <col min="13319" max="13319" width="10.5703125" customWidth="1"/>
    <col min="13320" max="13320" width="18.140625" customWidth="1"/>
    <col min="13569" max="13569" width="11.28515625" customWidth="1"/>
    <col min="13570" max="13570" width="14.28515625" customWidth="1"/>
    <col min="13571" max="13571" width="35.5703125" customWidth="1"/>
    <col min="13572" max="13572" width="12.140625" customWidth="1"/>
    <col min="13573" max="13573" width="11.28515625" customWidth="1"/>
    <col min="13574" max="13574" width="10.42578125" customWidth="1"/>
    <col min="13575" max="13575" width="10.5703125" customWidth="1"/>
    <col min="13576" max="13576" width="18.140625" customWidth="1"/>
    <col min="13825" max="13825" width="11.28515625" customWidth="1"/>
    <col min="13826" max="13826" width="14.28515625" customWidth="1"/>
    <col min="13827" max="13827" width="35.5703125" customWidth="1"/>
    <col min="13828" max="13828" width="12.140625" customWidth="1"/>
    <col min="13829" max="13829" width="11.28515625" customWidth="1"/>
    <col min="13830" max="13830" width="10.42578125" customWidth="1"/>
    <col min="13831" max="13831" width="10.5703125" customWidth="1"/>
    <col min="13832" max="13832" width="18.140625" customWidth="1"/>
    <col min="14081" max="14081" width="11.28515625" customWidth="1"/>
    <col min="14082" max="14082" width="14.28515625" customWidth="1"/>
    <col min="14083" max="14083" width="35.5703125" customWidth="1"/>
    <col min="14084" max="14084" width="12.140625" customWidth="1"/>
    <col min="14085" max="14085" width="11.28515625" customWidth="1"/>
    <col min="14086" max="14086" width="10.42578125" customWidth="1"/>
    <col min="14087" max="14087" width="10.5703125" customWidth="1"/>
    <col min="14088" max="14088" width="18.140625" customWidth="1"/>
    <col min="14337" max="14337" width="11.28515625" customWidth="1"/>
    <col min="14338" max="14338" width="14.28515625" customWidth="1"/>
    <col min="14339" max="14339" width="35.5703125" customWidth="1"/>
    <col min="14340" max="14340" width="12.140625" customWidth="1"/>
    <col min="14341" max="14341" width="11.28515625" customWidth="1"/>
    <col min="14342" max="14342" width="10.42578125" customWidth="1"/>
    <col min="14343" max="14343" width="10.5703125" customWidth="1"/>
    <col min="14344" max="14344" width="18.140625" customWidth="1"/>
    <col min="14593" max="14593" width="11.28515625" customWidth="1"/>
    <col min="14594" max="14594" width="14.28515625" customWidth="1"/>
    <col min="14595" max="14595" width="35.5703125" customWidth="1"/>
    <col min="14596" max="14596" width="12.140625" customWidth="1"/>
    <col min="14597" max="14597" width="11.28515625" customWidth="1"/>
    <col min="14598" max="14598" width="10.42578125" customWidth="1"/>
    <col min="14599" max="14599" width="10.5703125" customWidth="1"/>
    <col min="14600" max="14600" width="18.140625" customWidth="1"/>
    <col min="14849" max="14849" width="11.28515625" customWidth="1"/>
    <col min="14850" max="14850" width="14.28515625" customWidth="1"/>
    <col min="14851" max="14851" width="35.5703125" customWidth="1"/>
    <col min="14852" max="14852" width="12.140625" customWidth="1"/>
    <col min="14853" max="14853" width="11.28515625" customWidth="1"/>
    <col min="14854" max="14854" width="10.42578125" customWidth="1"/>
    <col min="14855" max="14855" width="10.5703125" customWidth="1"/>
    <col min="14856" max="14856" width="18.140625" customWidth="1"/>
    <col min="15105" max="15105" width="11.28515625" customWidth="1"/>
    <col min="15106" max="15106" width="14.28515625" customWidth="1"/>
    <col min="15107" max="15107" width="35.5703125" customWidth="1"/>
    <col min="15108" max="15108" width="12.140625" customWidth="1"/>
    <col min="15109" max="15109" width="11.28515625" customWidth="1"/>
    <col min="15110" max="15110" width="10.42578125" customWidth="1"/>
    <col min="15111" max="15111" width="10.5703125" customWidth="1"/>
    <col min="15112" max="15112" width="18.140625" customWidth="1"/>
    <col min="15361" max="15361" width="11.28515625" customWidth="1"/>
    <col min="15362" max="15362" width="14.28515625" customWidth="1"/>
    <col min="15363" max="15363" width="35.5703125" customWidth="1"/>
    <col min="15364" max="15364" width="12.140625" customWidth="1"/>
    <col min="15365" max="15365" width="11.28515625" customWidth="1"/>
    <col min="15366" max="15366" width="10.42578125" customWidth="1"/>
    <col min="15367" max="15367" width="10.5703125" customWidth="1"/>
    <col min="15368" max="15368" width="18.140625" customWidth="1"/>
    <col min="15617" max="15617" width="11.28515625" customWidth="1"/>
    <col min="15618" max="15618" width="14.28515625" customWidth="1"/>
    <col min="15619" max="15619" width="35.5703125" customWidth="1"/>
    <col min="15620" max="15620" width="12.140625" customWidth="1"/>
    <col min="15621" max="15621" width="11.28515625" customWidth="1"/>
    <col min="15622" max="15622" width="10.42578125" customWidth="1"/>
    <col min="15623" max="15623" width="10.5703125" customWidth="1"/>
    <col min="15624" max="15624" width="18.140625" customWidth="1"/>
    <col min="15873" max="15873" width="11.28515625" customWidth="1"/>
    <col min="15874" max="15874" width="14.28515625" customWidth="1"/>
    <col min="15875" max="15875" width="35.5703125" customWidth="1"/>
    <col min="15876" max="15876" width="12.140625" customWidth="1"/>
    <col min="15877" max="15877" width="11.28515625" customWidth="1"/>
    <col min="15878" max="15878" width="10.42578125" customWidth="1"/>
    <col min="15879" max="15879" width="10.5703125" customWidth="1"/>
    <col min="15880" max="15880" width="18.140625" customWidth="1"/>
    <col min="16129" max="16129" width="11.28515625" customWidth="1"/>
    <col min="16130" max="16130" width="14.28515625" customWidth="1"/>
    <col min="16131" max="16131" width="35.5703125" customWidth="1"/>
    <col min="16132" max="16132" width="12.140625" customWidth="1"/>
    <col min="16133" max="16133" width="11.28515625" customWidth="1"/>
    <col min="16134" max="16134" width="10.42578125" customWidth="1"/>
    <col min="16135" max="16135" width="10.5703125" customWidth="1"/>
    <col min="16136" max="16136" width="18.140625" customWidth="1"/>
  </cols>
  <sheetData>
    <row r="1" spans="1:14">
      <c r="A1" s="32" t="s">
        <v>120</v>
      </c>
      <c r="B1" s="32"/>
      <c r="C1" s="32"/>
      <c r="D1" s="32"/>
      <c r="E1" s="32"/>
      <c r="F1" s="32"/>
      <c r="G1" s="32"/>
      <c r="H1" s="32"/>
    </row>
    <row r="2" spans="1:14">
      <c r="A2" s="32" t="s">
        <v>170</v>
      </c>
      <c r="B2" s="32"/>
      <c r="C2" s="32"/>
      <c r="D2" s="32"/>
      <c r="E2" s="32"/>
      <c r="F2" s="32"/>
      <c r="G2" s="32"/>
      <c r="H2" s="32"/>
    </row>
    <row r="3" spans="1:14">
      <c r="A3" s="32" t="s">
        <v>121</v>
      </c>
      <c r="B3" s="32" t="s">
        <v>169</v>
      </c>
      <c r="C3" s="32"/>
      <c r="D3" s="32"/>
      <c r="E3" s="32"/>
      <c r="F3" s="32"/>
      <c r="G3" s="32"/>
      <c r="H3" s="32"/>
    </row>
    <row r="4" spans="1:14" ht="11.25" customHeight="1">
      <c r="A4" s="33"/>
      <c r="B4" s="34"/>
      <c r="C4" s="34"/>
      <c r="D4" s="34"/>
      <c r="E4" s="34"/>
      <c r="F4" s="34"/>
      <c r="G4" s="34"/>
      <c r="H4" s="34"/>
    </row>
    <row r="5" spans="1:14" ht="15.75" customHeight="1">
      <c r="A5" s="97" t="s">
        <v>122</v>
      </c>
      <c r="B5" s="97"/>
      <c r="C5" s="97"/>
      <c r="D5" s="97"/>
      <c r="E5" s="97"/>
      <c r="F5" s="97"/>
      <c r="G5" s="97"/>
      <c r="H5" s="97"/>
    </row>
    <row r="6" spans="1:14" ht="11.25" customHeight="1">
      <c r="A6" s="35" t="s">
        <v>123</v>
      </c>
      <c r="B6" s="34"/>
      <c r="C6" s="34"/>
      <c r="D6" s="34"/>
      <c r="E6" s="36" t="s">
        <v>95</v>
      </c>
      <c r="F6" s="84" t="s">
        <v>96</v>
      </c>
      <c r="G6" s="85"/>
      <c r="H6" s="85"/>
    </row>
    <row r="7" spans="1:14" ht="11.25" customHeight="1">
      <c r="A7" s="34"/>
      <c r="B7" s="34"/>
      <c r="C7" s="34"/>
      <c r="D7" s="86" t="s">
        <v>97</v>
      </c>
      <c r="E7" s="86"/>
      <c r="F7" s="37" t="s">
        <v>98</v>
      </c>
      <c r="G7" s="34"/>
      <c r="H7" s="34"/>
    </row>
    <row r="8" spans="1:14" ht="21.75" customHeight="1">
      <c r="A8" s="87" t="s">
        <v>99</v>
      </c>
      <c r="B8" s="87" t="s">
        <v>100</v>
      </c>
      <c r="C8" s="87"/>
      <c r="D8" s="87" t="s">
        <v>101</v>
      </c>
      <c r="E8" s="91" t="s">
        <v>102</v>
      </c>
      <c r="F8" s="91"/>
      <c r="G8" s="91"/>
      <c r="H8" s="87" t="s">
        <v>103</v>
      </c>
    </row>
    <row r="9" spans="1:14" ht="21" customHeight="1">
      <c r="A9" s="88"/>
      <c r="B9" s="89"/>
      <c r="C9" s="90"/>
      <c r="D9" s="88"/>
      <c r="E9" s="38" t="s">
        <v>104</v>
      </c>
      <c r="F9" s="38" t="s">
        <v>105</v>
      </c>
      <c r="G9" s="38" t="s">
        <v>106</v>
      </c>
      <c r="H9" s="88"/>
    </row>
    <row r="10" spans="1:14" ht="11.25" customHeight="1">
      <c r="A10" s="39">
        <v>1</v>
      </c>
      <c r="B10" s="83">
        <v>2</v>
      </c>
      <c r="C10" s="83"/>
      <c r="D10" s="39">
        <v>3</v>
      </c>
      <c r="E10" s="39">
        <v>4</v>
      </c>
      <c r="F10" s="39">
        <v>5</v>
      </c>
      <c r="G10" s="39">
        <v>6</v>
      </c>
      <c r="H10" s="39">
        <v>7</v>
      </c>
    </row>
    <row r="11" spans="1:14" ht="11.25" customHeight="1">
      <c r="A11" s="81" t="s">
        <v>124</v>
      </c>
      <c r="B11" s="81"/>
      <c r="C11" s="81"/>
      <c r="D11" s="81"/>
      <c r="E11" s="81"/>
      <c r="F11" s="81"/>
      <c r="G11" s="81"/>
      <c r="H11" s="81"/>
      <c r="K11" s="40"/>
      <c r="L11" s="40"/>
      <c r="M11" s="40"/>
      <c r="N11" s="40"/>
    </row>
    <row r="12" spans="1:14" ht="13.5" customHeight="1">
      <c r="A12" s="55">
        <v>27.01</v>
      </c>
      <c r="B12" s="54" t="s">
        <v>107</v>
      </c>
      <c r="C12" s="41"/>
      <c r="D12" s="42">
        <v>10</v>
      </c>
      <c r="E12" s="43">
        <v>2.63</v>
      </c>
      <c r="F12" s="43">
        <v>2.66</v>
      </c>
      <c r="G12" s="44"/>
      <c r="H12" s="42">
        <v>35</v>
      </c>
      <c r="K12" s="40"/>
      <c r="L12" s="40"/>
      <c r="M12" s="40"/>
      <c r="N12" s="40"/>
    </row>
    <row r="13" spans="1:14" ht="12.75" customHeight="1">
      <c r="A13" s="43">
        <v>80.62</v>
      </c>
      <c r="B13" s="79" t="s">
        <v>125</v>
      </c>
      <c r="C13" s="79"/>
      <c r="D13" s="45" t="s">
        <v>36</v>
      </c>
      <c r="E13" s="46">
        <v>10.18</v>
      </c>
      <c r="F13" s="46">
        <v>7.78</v>
      </c>
      <c r="G13" s="46">
        <v>2.17</v>
      </c>
      <c r="H13" s="46">
        <v>119.99</v>
      </c>
    </row>
    <row r="14" spans="1:14" ht="14.25" customHeight="1">
      <c r="A14" s="43">
        <v>610.03</v>
      </c>
      <c r="B14" s="79" t="s">
        <v>126</v>
      </c>
      <c r="C14" s="79"/>
      <c r="D14" s="42">
        <v>150</v>
      </c>
      <c r="E14" s="43">
        <v>3.79</v>
      </c>
      <c r="F14" s="43">
        <v>6.54</v>
      </c>
      <c r="G14" s="43">
        <v>38.96</v>
      </c>
      <c r="H14" s="43">
        <v>229.69</v>
      </c>
    </row>
    <row r="15" spans="1:14" ht="13.5" customHeight="1">
      <c r="A15" s="43">
        <v>282.11</v>
      </c>
      <c r="B15" s="79" t="s">
        <v>127</v>
      </c>
      <c r="C15" s="79"/>
      <c r="D15" s="42">
        <v>200</v>
      </c>
      <c r="E15" s="44"/>
      <c r="F15" s="44"/>
      <c r="G15" s="47">
        <v>9.6999999999999993</v>
      </c>
      <c r="H15" s="42">
        <v>39</v>
      </c>
    </row>
    <row r="16" spans="1:14" ht="30" customHeight="1">
      <c r="A16" s="43">
        <v>420.06</v>
      </c>
      <c r="B16" s="79" t="s">
        <v>128</v>
      </c>
      <c r="C16" s="79"/>
      <c r="D16" s="42">
        <v>30</v>
      </c>
      <c r="E16" s="42">
        <v>4</v>
      </c>
      <c r="F16" s="47">
        <v>0.5</v>
      </c>
      <c r="G16" s="47">
        <v>27.5</v>
      </c>
      <c r="H16" s="42">
        <v>130</v>
      </c>
      <c r="K16" s="40"/>
      <c r="L16" s="40"/>
      <c r="M16" s="40"/>
      <c r="N16" s="40"/>
    </row>
    <row r="17" spans="1:8" ht="15.75" customHeight="1">
      <c r="A17" s="98" t="s">
        <v>129</v>
      </c>
      <c r="B17" s="98"/>
      <c r="C17" s="98"/>
      <c r="D17" s="98"/>
      <c r="E17" s="43">
        <f>SUM(E12:E16)</f>
        <v>20.599999999999998</v>
      </c>
      <c r="F17" s="43">
        <f>SUM(F12:F16)</f>
        <v>17.48</v>
      </c>
      <c r="G17" s="43">
        <f>SUM(G12:G16)</f>
        <v>78.33</v>
      </c>
      <c r="H17" s="43">
        <f>SUM(H12:H16)</f>
        <v>553.68000000000006</v>
      </c>
    </row>
    <row r="18" spans="1:8">
      <c r="A18" s="81" t="s">
        <v>108</v>
      </c>
      <c r="B18" s="81"/>
      <c r="C18" s="81"/>
      <c r="D18" s="81"/>
      <c r="E18" s="81"/>
      <c r="F18" s="81"/>
      <c r="G18" s="81"/>
      <c r="H18" s="81"/>
    </row>
    <row r="19" spans="1:8">
      <c r="A19" s="43">
        <v>53.42</v>
      </c>
      <c r="B19" s="79" t="s">
        <v>130</v>
      </c>
      <c r="C19" s="79"/>
      <c r="D19" s="44" t="s">
        <v>42</v>
      </c>
      <c r="E19" s="43">
        <v>1.68</v>
      </c>
      <c r="F19" s="43">
        <v>4.8600000000000003</v>
      </c>
      <c r="G19" s="43">
        <v>7.36</v>
      </c>
      <c r="H19" s="43">
        <v>80.73</v>
      </c>
    </row>
    <row r="20" spans="1:8" ht="15.75" customHeight="1">
      <c r="A20" s="43">
        <v>233.23</v>
      </c>
      <c r="B20" s="92" t="s">
        <v>131</v>
      </c>
      <c r="C20" s="93"/>
      <c r="D20" s="44" t="s">
        <v>44</v>
      </c>
      <c r="E20" s="43">
        <v>19.829999999999998</v>
      </c>
      <c r="F20" s="43">
        <v>17.989999999999998</v>
      </c>
      <c r="G20" s="43">
        <v>2.93</v>
      </c>
      <c r="H20" s="43">
        <v>251.97</v>
      </c>
    </row>
    <row r="21" spans="1:8">
      <c r="A21" s="43">
        <v>211.05</v>
      </c>
      <c r="B21" s="79" t="s">
        <v>132</v>
      </c>
      <c r="C21" s="79"/>
      <c r="D21" s="44" t="s">
        <v>133</v>
      </c>
      <c r="E21" s="43">
        <v>5.82</v>
      </c>
      <c r="F21" s="43">
        <v>4.3099999999999996</v>
      </c>
      <c r="G21" s="43">
        <v>37.08</v>
      </c>
      <c r="H21" s="47">
        <v>210.5</v>
      </c>
    </row>
    <row r="22" spans="1:8">
      <c r="A22" s="42">
        <v>283</v>
      </c>
      <c r="B22" s="79" t="s">
        <v>134</v>
      </c>
      <c r="C22" s="79"/>
      <c r="D22" s="42">
        <v>200</v>
      </c>
      <c r="E22" s="44"/>
      <c r="F22" s="44"/>
      <c r="G22" s="43">
        <v>9.98</v>
      </c>
      <c r="H22" s="47">
        <v>39.9</v>
      </c>
    </row>
    <row r="23" spans="1:8" ht="27.75" customHeight="1">
      <c r="A23" s="43">
        <v>420.02</v>
      </c>
      <c r="B23" s="79" t="s">
        <v>128</v>
      </c>
      <c r="C23" s="79"/>
      <c r="D23" s="42">
        <v>50</v>
      </c>
      <c r="E23" s="47">
        <v>3.2</v>
      </c>
      <c r="F23" s="47">
        <v>0.4</v>
      </c>
      <c r="G23" s="42">
        <v>22</v>
      </c>
      <c r="H23" s="42">
        <v>104</v>
      </c>
    </row>
    <row r="24" spans="1:8" ht="14.25" customHeight="1">
      <c r="A24" s="94" t="s">
        <v>109</v>
      </c>
      <c r="B24" s="95"/>
      <c r="C24" s="96"/>
      <c r="D24" s="48"/>
      <c r="E24" s="49">
        <f>SUM(E19:E23)</f>
        <v>30.529999999999998</v>
      </c>
      <c r="F24" s="49">
        <f>SUM(F19:F23)</f>
        <v>27.559999999999995</v>
      </c>
      <c r="G24" s="49">
        <f>SUM(G19:G23)</f>
        <v>79.349999999999994</v>
      </c>
      <c r="H24" s="49">
        <f>SUM(H19:H23)</f>
        <v>687.1</v>
      </c>
    </row>
    <row r="25" spans="1:8" ht="15" customHeight="1">
      <c r="A25" s="94" t="s">
        <v>110</v>
      </c>
      <c r="B25" s="95"/>
      <c r="C25" s="96"/>
      <c r="D25" s="48"/>
      <c r="E25" s="49">
        <f>E17+E24</f>
        <v>51.129999999999995</v>
      </c>
      <c r="F25" s="49">
        <f>F17+F24</f>
        <v>45.039999999999992</v>
      </c>
      <c r="G25" s="49">
        <f>G17+G24</f>
        <v>157.68</v>
      </c>
      <c r="H25" s="49">
        <f>H17+H24</f>
        <v>1240.7800000000002</v>
      </c>
    </row>
    <row r="26" spans="1:8" ht="11.25" customHeight="1">
      <c r="A26" s="33"/>
      <c r="B26" s="34"/>
      <c r="C26" s="34"/>
      <c r="D26" s="34"/>
      <c r="E26" s="34"/>
      <c r="F26" s="34"/>
      <c r="G26" s="34"/>
      <c r="H26" s="34"/>
    </row>
    <row r="27" spans="1:8" ht="11.25" customHeight="1">
      <c r="A27" s="82" t="s">
        <v>135</v>
      </c>
      <c r="B27" s="82"/>
      <c r="C27" s="82"/>
      <c r="D27" s="82"/>
      <c r="E27" s="82"/>
      <c r="F27" s="82"/>
      <c r="G27" s="82"/>
      <c r="H27" s="82"/>
    </row>
    <row r="28" spans="1:8" ht="11.25" customHeight="1">
      <c r="A28" s="35" t="s">
        <v>123</v>
      </c>
      <c r="B28" s="34"/>
      <c r="C28" s="34"/>
      <c r="D28" s="34"/>
      <c r="E28" s="36" t="s">
        <v>95</v>
      </c>
      <c r="F28" s="84" t="s">
        <v>111</v>
      </c>
      <c r="G28" s="85"/>
      <c r="H28" s="85"/>
    </row>
    <row r="29" spans="1:8" ht="11.25" customHeight="1">
      <c r="A29" s="34"/>
      <c r="B29" s="34"/>
      <c r="C29" s="34"/>
      <c r="D29" s="86" t="s">
        <v>97</v>
      </c>
      <c r="E29" s="86"/>
      <c r="F29" s="37" t="s">
        <v>98</v>
      </c>
      <c r="G29" s="34"/>
      <c r="H29" s="34"/>
    </row>
    <row r="30" spans="1:8" ht="21.75" customHeight="1">
      <c r="A30" s="87" t="s">
        <v>99</v>
      </c>
      <c r="B30" s="87" t="s">
        <v>100</v>
      </c>
      <c r="C30" s="87"/>
      <c r="D30" s="87" t="s">
        <v>101</v>
      </c>
      <c r="E30" s="91" t="s">
        <v>102</v>
      </c>
      <c r="F30" s="91"/>
      <c r="G30" s="91"/>
      <c r="H30" s="87" t="s">
        <v>103</v>
      </c>
    </row>
    <row r="31" spans="1:8" ht="21" customHeight="1">
      <c r="A31" s="88"/>
      <c r="B31" s="89"/>
      <c r="C31" s="90"/>
      <c r="D31" s="88"/>
      <c r="E31" s="38" t="s">
        <v>104</v>
      </c>
      <c r="F31" s="38" t="s">
        <v>105</v>
      </c>
      <c r="G31" s="38" t="s">
        <v>106</v>
      </c>
      <c r="H31" s="88"/>
    </row>
    <row r="32" spans="1:8" ht="11.25" customHeight="1">
      <c r="A32" s="39">
        <v>1</v>
      </c>
      <c r="B32" s="83">
        <v>2</v>
      </c>
      <c r="C32" s="83"/>
      <c r="D32" s="39">
        <v>3</v>
      </c>
      <c r="E32" s="39">
        <v>4</v>
      </c>
      <c r="F32" s="39">
        <v>5</v>
      </c>
      <c r="G32" s="39">
        <v>6</v>
      </c>
      <c r="H32" s="39">
        <v>7</v>
      </c>
    </row>
    <row r="33" spans="1:8" ht="11.25" customHeight="1">
      <c r="A33" s="81" t="s">
        <v>124</v>
      </c>
      <c r="B33" s="81"/>
      <c r="C33" s="81"/>
      <c r="D33" s="81"/>
      <c r="E33" s="81"/>
      <c r="F33" s="81"/>
      <c r="G33" s="81"/>
      <c r="H33" s="81"/>
    </row>
    <row r="34" spans="1:8" ht="11.25" customHeight="1">
      <c r="A34" s="41"/>
      <c r="B34" s="99"/>
      <c r="C34" s="99"/>
      <c r="D34" s="41"/>
      <c r="E34" s="41"/>
      <c r="F34" s="41"/>
      <c r="G34" s="41"/>
      <c r="H34" s="41"/>
    </row>
    <row r="35" spans="1:8" ht="12.75" customHeight="1">
      <c r="A35" s="43">
        <v>401.08</v>
      </c>
      <c r="B35" s="92" t="s">
        <v>136</v>
      </c>
      <c r="C35" s="93"/>
      <c r="D35" s="42">
        <v>10</v>
      </c>
      <c r="E35" s="43">
        <v>0.06</v>
      </c>
      <c r="F35" s="47">
        <v>5.8</v>
      </c>
      <c r="G35" s="47">
        <v>0.1</v>
      </c>
      <c r="H35" s="43">
        <v>52.88</v>
      </c>
    </row>
    <row r="36" spans="1:8" ht="13.5" customHeight="1">
      <c r="A36" s="43">
        <v>78.03</v>
      </c>
      <c r="B36" s="79" t="s">
        <v>137</v>
      </c>
      <c r="C36" s="79"/>
      <c r="D36" s="42">
        <v>250</v>
      </c>
      <c r="E36" s="43">
        <v>14.97</v>
      </c>
      <c r="F36" s="43">
        <v>16.149999999999999</v>
      </c>
      <c r="G36" s="43">
        <v>1.97</v>
      </c>
      <c r="H36" s="43">
        <v>214.08</v>
      </c>
    </row>
    <row r="37" spans="1:8" ht="14.25" customHeight="1">
      <c r="A37" s="42">
        <v>285</v>
      </c>
      <c r="B37" s="79" t="s">
        <v>134</v>
      </c>
      <c r="C37" s="79"/>
      <c r="D37" s="42">
        <v>200</v>
      </c>
      <c r="E37" s="43">
        <v>0.06</v>
      </c>
      <c r="F37" s="43">
        <v>0.01</v>
      </c>
      <c r="G37" s="43">
        <v>10.19</v>
      </c>
      <c r="H37" s="43">
        <v>42.28</v>
      </c>
    </row>
    <row r="38" spans="1:8" ht="29.25" customHeight="1">
      <c r="A38" s="43">
        <v>420.06</v>
      </c>
      <c r="B38" s="79" t="s">
        <v>128</v>
      </c>
      <c r="C38" s="79"/>
      <c r="D38" s="42">
        <v>30</v>
      </c>
      <c r="E38" s="42">
        <v>4</v>
      </c>
      <c r="F38" s="47">
        <v>0.5</v>
      </c>
      <c r="G38" s="47">
        <v>27.5</v>
      </c>
      <c r="H38" s="42">
        <v>130</v>
      </c>
    </row>
    <row r="39" spans="1:8" ht="15" customHeight="1">
      <c r="A39" s="43">
        <v>10</v>
      </c>
      <c r="B39" s="79" t="s">
        <v>112</v>
      </c>
      <c r="C39" s="79"/>
      <c r="D39" s="42">
        <v>35</v>
      </c>
      <c r="E39" s="47">
        <v>3.2</v>
      </c>
      <c r="F39" s="47">
        <v>3.2</v>
      </c>
      <c r="G39" s="47">
        <v>4.5</v>
      </c>
      <c r="H39" s="42">
        <v>62</v>
      </c>
    </row>
    <row r="40" spans="1:8" ht="13.5" customHeight="1">
      <c r="A40" s="98" t="s">
        <v>129</v>
      </c>
      <c r="B40" s="98"/>
      <c r="C40" s="98"/>
      <c r="D40" s="98"/>
      <c r="E40" s="43">
        <f>SUM(E35:E39)</f>
        <v>22.290000000000003</v>
      </c>
      <c r="F40" s="43">
        <f>SUM(F35:F39)</f>
        <v>25.66</v>
      </c>
      <c r="G40" s="43">
        <f>SUM(G35:G39)</f>
        <v>44.26</v>
      </c>
      <c r="H40" s="43">
        <f>SUM(H35:H39)</f>
        <v>501.24</v>
      </c>
    </row>
    <row r="41" spans="1:8" ht="11.25" customHeight="1">
      <c r="A41" s="81" t="s">
        <v>108</v>
      </c>
      <c r="B41" s="81"/>
      <c r="C41" s="81"/>
      <c r="D41" s="81"/>
      <c r="E41" s="81"/>
      <c r="F41" s="81"/>
      <c r="G41" s="81"/>
      <c r="H41" s="81"/>
    </row>
    <row r="42" spans="1:8" ht="13.5" customHeight="1">
      <c r="A42" s="43">
        <v>25.09</v>
      </c>
      <c r="B42" s="79" t="s">
        <v>138</v>
      </c>
      <c r="C42" s="79"/>
      <c r="D42" s="42">
        <v>60</v>
      </c>
      <c r="E42" s="43">
        <v>0.68</v>
      </c>
      <c r="F42" s="43">
        <v>3.11</v>
      </c>
      <c r="G42" s="43">
        <v>5.95</v>
      </c>
      <c r="H42" s="43">
        <v>54.96</v>
      </c>
    </row>
    <row r="43" spans="1:8" ht="22.5" customHeight="1">
      <c r="A43" s="43">
        <v>129.08000000000001</v>
      </c>
      <c r="B43" s="79" t="s">
        <v>139</v>
      </c>
      <c r="C43" s="79"/>
      <c r="D43" s="44" t="s">
        <v>42</v>
      </c>
      <c r="E43" s="43">
        <v>6.62</v>
      </c>
      <c r="F43" s="43">
        <v>3.88</v>
      </c>
      <c r="G43" s="43">
        <v>28.57</v>
      </c>
      <c r="H43" s="43">
        <v>175.69</v>
      </c>
    </row>
    <row r="44" spans="1:8" ht="15" customHeight="1">
      <c r="A44" s="43">
        <v>118.08</v>
      </c>
      <c r="B44" s="79" t="s">
        <v>140</v>
      </c>
      <c r="C44" s="79"/>
      <c r="D44" s="42">
        <v>150</v>
      </c>
      <c r="E44" s="43">
        <v>12.96</v>
      </c>
      <c r="F44" s="43">
        <v>15.24</v>
      </c>
      <c r="G44" s="43">
        <v>12.02</v>
      </c>
      <c r="H44" s="47">
        <v>237.8</v>
      </c>
    </row>
    <row r="45" spans="1:8" ht="13.5" customHeight="1">
      <c r="A45" s="43">
        <v>294.01</v>
      </c>
      <c r="B45" s="79" t="s">
        <v>141</v>
      </c>
      <c r="C45" s="79"/>
      <c r="D45" s="42">
        <v>200</v>
      </c>
      <c r="E45" s="43">
        <v>0.16</v>
      </c>
      <c r="F45" s="43">
        <v>0.16</v>
      </c>
      <c r="G45" s="43">
        <v>18.89</v>
      </c>
      <c r="H45" s="43">
        <v>78.650000000000006</v>
      </c>
    </row>
    <row r="46" spans="1:8" ht="21.75" customHeight="1">
      <c r="A46" s="43">
        <v>420.09</v>
      </c>
      <c r="B46" s="79" t="s">
        <v>128</v>
      </c>
      <c r="C46" s="79"/>
      <c r="D46" s="42">
        <v>50</v>
      </c>
      <c r="E46" s="42">
        <v>2</v>
      </c>
      <c r="F46" s="43">
        <v>0.25</v>
      </c>
      <c r="G46" s="43">
        <v>13.75</v>
      </c>
      <c r="H46" s="42">
        <v>65</v>
      </c>
    </row>
    <row r="47" spans="1:8" ht="14.25" customHeight="1">
      <c r="A47" s="94" t="s">
        <v>109</v>
      </c>
      <c r="B47" s="95"/>
      <c r="C47" s="96"/>
      <c r="D47" s="48"/>
      <c r="E47" s="49">
        <f>SUM(E42:E46)</f>
        <v>22.42</v>
      </c>
      <c r="F47" s="49">
        <f>SUM(F42:F46)</f>
        <v>22.64</v>
      </c>
      <c r="G47" s="49">
        <f>SUM(G42:G46)</f>
        <v>79.180000000000007</v>
      </c>
      <c r="H47" s="49">
        <f>SUM(H42:H46)</f>
        <v>612.1</v>
      </c>
    </row>
    <row r="48" spans="1:8" ht="15" customHeight="1">
      <c r="A48" s="94" t="s">
        <v>110</v>
      </c>
      <c r="B48" s="95"/>
      <c r="C48" s="96"/>
      <c r="D48" s="48"/>
      <c r="E48" s="49">
        <f>E40+E47</f>
        <v>44.710000000000008</v>
      </c>
      <c r="F48" s="49">
        <f>F40+F47</f>
        <v>48.3</v>
      </c>
      <c r="G48" s="49">
        <f>G40+G47</f>
        <v>123.44</v>
      </c>
      <c r="H48" s="49">
        <f>H40+H47</f>
        <v>1113.3400000000001</v>
      </c>
    </row>
    <row r="49" spans="1:14" ht="11.25" customHeight="1">
      <c r="A49" s="33"/>
      <c r="B49" s="34"/>
      <c r="C49" s="34"/>
      <c r="D49" s="34"/>
      <c r="E49" s="34"/>
      <c r="F49" s="34"/>
      <c r="G49" s="34"/>
      <c r="H49" s="34"/>
    </row>
    <row r="50" spans="1:14" ht="11.25" customHeight="1">
      <c r="A50" s="82" t="s">
        <v>142</v>
      </c>
      <c r="B50" s="82"/>
      <c r="C50" s="82"/>
      <c r="D50" s="82"/>
      <c r="E50" s="82"/>
      <c r="F50" s="82"/>
      <c r="G50" s="82"/>
      <c r="H50" s="82"/>
    </row>
    <row r="51" spans="1:14" ht="11.25" customHeight="1">
      <c r="A51" s="35" t="s">
        <v>123</v>
      </c>
      <c r="B51" s="34"/>
      <c r="C51" s="34"/>
      <c r="D51" s="34"/>
      <c r="E51" s="36" t="s">
        <v>95</v>
      </c>
      <c r="F51" s="84" t="s">
        <v>113</v>
      </c>
      <c r="G51" s="85"/>
      <c r="H51" s="85"/>
    </row>
    <row r="52" spans="1:14" ht="11.25" customHeight="1">
      <c r="A52" s="34"/>
      <c r="B52" s="34"/>
      <c r="C52" s="34"/>
      <c r="D52" s="86" t="s">
        <v>97</v>
      </c>
      <c r="E52" s="86"/>
      <c r="F52" s="37" t="s">
        <v>98</v>
      </c>
      <c r="G52" s="34"/>
      <c r="H52" s="34"/>
    </row>
    <row r="53" spans="1:14" ht="21.75" customHeight="1">
      <c r="A53" s="87" t="s">
        <v>99</v>
      </c>
      <c r="B53" s="87" t="s">
        <v>100</v>
      </c>
      <c r="C53" s="87"/>
      <c r="D53" s="87" t="s">
        <v>101</v>
      </c>
      <c r="E53" s="91" t="s">
        <v>102</v>
      </c>
      <c r="F53" s="91"/>
      <c r="G53" s="91"/>
      <c r="H53" s="87" t="s">
        <v>103</v>
      </c>
    </row>
    <row r="54" spans="1:14" ht="21" customHeight="1">
      <c r="A54" s="88"/>
      <c r="B54" s="89"/>
      <c r="C54" s="90"/>
      <c r="D54" s="88"/>
      <c r="E54" s="38" t="s">
        <v>104</v>
      </c>
      <c r="F54" s="38" t="s">
        <v>105</v>
      </c>
      <c r="G54" s="38" t="s">
        <v>106</v>
      </c>
      <c r="H54" s="88"/>
    </row>
    <row r="55" spans="1:14" ht="11.25" customHeight="1">
      <c r="A55" s="39">
        <v>1</v>
      </c>
      <c r="B55" s="83">
        <v>2</v>
      </c>
      <c r="C55" s="83"/>
      <c r="D55" s="39">
        <v>3</v>
      </c>
      <c r="E55" s="39">
        <v>4</v>
      </c>
      <c r="F55" s="39">
        <v>5</v>
      </c>
      <c r="G55" s="39">
        <v>6</v>
      </c>
      <c r="H55" s="39">
        <v>7</v>
      </c>
    </row>
    <row r="56" spans="1:14" ht="11.25" customHeight="1">
      <c r="A56" s="81" t="s">
        <v>124</v>
      </c>
      <c r="B56" s="81"/>
      <c r="C56" s="81"/>
      <c r="D56" s="81"/>
      <c r="E56" s="81"/>
      <c r="F56" s="81"/>
      <c r="G56" s="81"/>
      <c r="H56" s="81"/>
    </row>
    <row r="57" spans="1:14" ht="14.25" customHeight="1">
      <c r="A57" s="56">
        <v>27.01</v>
      </c>
      <c r="B57" s="54" t="s">
        <v>107</v>
      </c>
      <c r="C57" s="41"/>
      <c r="D57" s="42">
        <v>10</v>
      </c>
      <c r="E57" s="43">
        <v>2.63</v>
      </c>
      <c r="F57" s="43">
        <v>2.66</v>
      </c>
      <c r="G57" s="44"/>
      <c r="H57" s="42">
        <v>35</v>
      </c>
      <c r="K57" s="40"/>
      <c r="L57" s="40"/>
      <c r="M57" s="40"/>
      <c r="N57" s="40"/>
    </row>
    <row r="58" spans="1:14" ht="12.75" customHeight="1">
      <c r="A58" s="47">
        <v>445.3</v>
      </c>
      <c r="B58" s="79" t="s">
        <v>149</v>
      </c>
      <c r="C58" s="79"/>
      <c r="D58" s="44" t="s">
        <v>143</v>
      </c>
      <c r="E58" s="43">
        <v>9.9700000000000006</v>
      </c>
      <c r="F58" s="47">
        <v>11.9</v>
      </c>
      <c r="G58" s="43">
        <v>8.8699999999999992</v>
      </c>
      <c r="H58" s="43">
        <v>182.53</v>
      </c>
    </row>
    <row r="59" spans="1:14" ht="15" customHeight="1">
      <c r="A59" s="43">
        <v>211.05</v>
      </c>
      <c r="B59" s="79" t="s">
        <v>132</v>
      </c>
      <c r="C59" s="79"/>
      <c r="D59" s="44" t="s">
        <v>133</v>
      </c>
      <c r="E59" s="43">
        <v>5.82</v>
      </c>
      <c r="F59" s="43">
        <v>4.3099999999999996</v>
      </c>
      <c r="G59" s="43">
        <v>37.08</v>
      </c>
      <c r="H59" s="47">
        <v>210.5</v>
      </c>
    </row>
    <row r="60" spans="1:14" ht="12.75" customHeight="1">
      <c r="A60" s="42">
        <v>283</v>
      </c>
      <c r="B60" s="79" t="s">
        <v>134</v>
      </c>
      <c r="C60" s="79"/>
      <c r="D60" s="42">
        <v>200</v>
      </c>
      <c r="E60" s="44"/>
      <c r="F60" s="44"/>
      <c r="G60" s="43">
        <v>9.98</v>
      </c>
      <c r="H60" s="47">
        <v>39.9</v>
      </c>
    </row>
    <row r="61" spans="1:14" ht="29.25" customHeight="1">
      <c r="A61" s="43">
        <v>420.06</v>
      </c>
      <c r="B61" s="79" t="s">
        <v>128</v>
      </c>
      <c r="C61" s="79"/>
      <c r="D61" s="42">
        <v>30</v>
      </c>
      <c r="E61" s="42">
        <v>4</v>
      </c>
      <c r="F61" s="47">
        <v>0.5</v>
      </c>
      <c r="G61" s="47">
        <v>27.5</v>
      </c>
      <c r="H61" s="42">
        <v>130</v>
      </c>
    </row>
    <row r="62" spans="1:14" ht="17.25" customHeight="1">
      <c r="A62" s="94" t="s">
        <v>144</v>
      </c>
      <c r="B62" s="95"/>
      <c r="C62" s="96"/>
      <c r="D62" s="48"/>
      <c r="E62" s="49">
        <f>SUM(E57:E61)</f>
        <v>22.42</v>
      </c>
      <c r="F62" s="49">
        <f t="shared" ref="F62:H62" si="0">SUM(F57:F61)</f>
        <v>19.37</v>
      </c>
      <c r="G62" s="49">
        <f t="shared" si="0"/>
        <v>83.429999999999993</v>
      </c>
      <c r="H62" s="49">
        <f t="shared" si="0"/>
        <v>597.92999999999995</v>
      </c>
    </row>
    <row r="63" spans="1:14" ht="11.25" customHeight="1">
      <c r="A63" s="81" t="s">
        <v>108</v>
      </c>
      <c r="B63" s="81"/>
      <c r="C63" s="81"/>
      <c r="D63" s="81"/>
      <c r="E63" s="81"/>
      <c r="F63" s="81"/>
      <c r="G63" s="81"/>
      <c r="H63" s="81"/>
    </row>
    <row r="64" spans="1:14" ht="13.5" customHeight="1">
      <c r="A64" s="43">
        <v>53.39</v>
      </c>
      <c r="B64" s="79" t="s">
        <v>130</v>
      </c>
      <c r="C64" s="79"/>
      <c r="D64" s="44" t="s">
        <v>145</v>
      </c>
      <c r="E64" s="43">
        <v>1.55</v>
      </c>
      <c r="F64" s="43">
        <v>4.1100000000000003</v>
      </c>
      <c r="G64" s="43">
        <v>7.18</v>
      </c>
      <c r="H64" s="43">
        <v>72.63</v>
      </c>
    </row>
    <row r="65" spans="1:8" ht="14.25" customHeight="1">
      <c r="A65" s="43">
        <v>80.55</v>
      </c>
      <c r="B65" s="79" t="s">
        <v>167</v>
      </c>
      <c r="C65" s="79"/>
      <c r="D65" s="44" t="s">
        <v>36</v>
      </c>
      <c r="E65" s="43">
        <v>9.15</v>
      </c>
      <c r="F65" s="43">
        <v>7.03</v>
      </c>
      <c r="G65" s="43">
        <v>1.96</v>
      </c>
      <c r="H65" s="43">
        <v>108.13</v>
      </c>
    </row>
    <row r="66" spans="1:8" ht="14.25" customHeight="1">
      <c r="A66" s="43">
        <v>611.02</v>
      </c>
      <c r="B66" s="79" t="s">
        <v>126</v>
      </c>
      <c r="C66" s="79"/>
      <c r="D66" s="42">
        <v>150</v>
      </c>
      <c r="E66" s="43">
        <v>4.55</v>
      </c>
      <c r="F66" s="43">
        <v>7.88</v>
      </c>
      <c r="G66" s="43">
        <v>46.75</v>
      </c>
      <c r="H66" s="43">
        <v>275.89</v>
      </c>
    </row>
    <row r="67" spans="1:8" ht="12" customHeight="1">
      <c r="A67" s="42">
        <v>283</v>
      </c>
      <c r="B67" s="79" t="s">
        <v>134</v>
      </c>
      <c r="C67" s="79"/>
      <c r="D67" s="42">
        <v>200</v>
      </c>
      <c r="E67" s="44"/>
      <c r="F67" s="44"/>
      <c r="G67" s="43">
        <v>9.98</v>
      </c>
      <c r="H67" s="47">
        <v>39.9</v>
      </c>
    </row>
    <row r="68" spans="1:8" ht="27" customHeight="1">
      <c r="A68" s="43">
        <v>420.06</v>
      </c>
      <c r="B68" s="79" t="s">
        <v>128</v>
      </c>
      <c r="C68" s="79"/>
      <c r="D68" s="42">
        <v>50</v>
      </c>
      <c r="E68" s="42">
        <v>4</v>
      </c>
      <c r="F68" s="47">
        <v>0.5</v>
      </c>
      <c r="G68" s="47">
        <v>27.5</v>
      </c>
      <c r="H68" s="42">
        <v>130</v>
      </c>
    </row>
    <row r="69" spans="1:8" ht="11.25" customHeight="1">
      <c r="A69" s="94" t="s">
        <v>109</v>
      </c>
      <c r="B69" s="95"/>
      <c r="C69" s="96"/>
      <c r="D69" s="48"/>
      <c r="E69" s="49">
        <f>SUM(E64:E68)</f>
        <v>19.25</v>
      </c>
      <c r="F69" s="49">
        <f>SUM(F64:F68)</f>
        <v>19.52</v>
      </c>
      <c r="G69" s="49">
        <f>SUM(G64:G68)</f>
        <v>93.37</v>
      </c>
      <c r="H69" s="49">
        <f>SUM(H64:H68)</f>
        <v>626.54999999999995</v>
      </c>
    </row>
    <row r="70" spans="1:8" ht="17.25" customHeight="1">
      <c r="A70" s="94" t="s">
        <v>110</v>
      </c>
      <c r="B70" s="95"/>
      <c r="C70" s="96"/>
      <c r="D70" s="48"/>
      <c r="E70" s="49">
        <f>E62+E69</f>
        <v>41.67</v>
      </c>
      <c r="F70" s="49">
        <f>F62+F69</f>
        <v>38.89</v>
      </c>
      <c r="G70" s="49">
        <f>G62+G69</f>
        <v>176.8</v>
      </c>
      <c r="H70" s="49">
        <f>H62+H69</f>
        <v>1224.48</v>
      </c>
    </row>
    <row r="71" spans="1:8" ht="11.25" customHeight="1">
      <c r="A71" s="33"/>
      <c r="B71" s="34"/>
      <c r="C71" s="34"/>
      <c r="D71" s="34"/>
      <c r="E71" s="34"/>
      <c r="F71" s="34"/>
      <c r="G71" s="34"/>
      <c r="H71" s="34"/>
    </row>
    <row r="72" spans="1:8" ht="11.25" customHeight="1">
      <c r="A72" s="82" t="s">
        <v>146</v>
      </c>
      <c r="B72" s="82"/>
      <c r="C72" s="82"/>
      <c r="D72" s="82"/>
      <c r="E72" s="82"/>
      <c r="F72" s="82"/>
      <c r="G72" s="82"/>
      <c r="H72" s="82"/>
    </row>
    <row r="73" spans="1:8" ht="11.25" customHeight="1">
      <c r="A73" s="35" t="s">
        <v>123</v>
      </c>
      <c r="B73" s="34"/>
      <c r="C73" s="34"/>
      <c r="D73" s="34"/>
      <c r="E73" s="36" t="s">
        <v>95</v>
      </c>
      <c r="F73" s="84" t="s">
        <v>114</v>
      </c>
      <c r="G73" s="85"/>
      <c r="H73" s="85"/>
    </row>
    <row r="74" spans="1:8" ht="11.25" customHeight="1">
      <c r="A74" s="34"/>
      <c r="B74" s="34"/>
      <c r="C74" s="34"/>
      <c r="D74" s="86" t="s">
        <v>97</v>
      </c>
      <c r="E74" s="86"/>
      <c r="F74" s="37" t="s">
        <v>98</v>
      </c>
      <c r="G74" s="34"/>
      <c r="H74" s="34"/>
    </row>
    <row r="75" spans="1:8" ht="21.75" customHeight="1">
      <c r="A75" s="87" t="s">
        <v>99</v>
      </c>
      <c r="B75" s="87" t="s">
        <v>100</v>
      </c>
      <c r="C75" s="87"/>
      <c r="D75" s="87" t="s">
        <v>101</v>
      </c>
      <c r="E75" s="91" t="s">
        <v>102</v>
      </c>
      <c r="F75" s="91"/>
      <c r="G75" s="91"/>
      <c r="H75" s="87" t="s">
        <v>103</v>
      </c>
    </row>
    <row r="76" spans="1:8" ht="21" customHeight="1">
      <c r="A76" s="88"/>
      <c r="B76" s="89"/>
      <c r="C76" s="90"/>
      <c r="D76" s="88"/>
      <c r="E76" s="38" t="s">
        <v>104</v>
      </c>
      <c r="F76" s="38" t="s">
        <v>105</v>
      </c>
      <c r="G76" s="38" t="s">
        <v>106</v>
      </c>
      <c r="H76" s="88"/>
    </row>
    <row r="77" spans="1:8" ht="11.25" customHeight="1">
      <c r="A77" s="39">
        <v>1</v>
      </c>
      <c r="B77" s="83">
        <v>2</v>
      </c>
      <c r="C77" s="83"/>
      <c r="D77" s="39">
        <v>3</v>
      </c>
      <c r="E77" s="39">
        <v>4</v>
      </c>
      <c r="F77" s="39">
        <v>5</v>
      </c>
      <c r="G77" s="39">
        <v>6</v>
      </c>
      <c r="H77" s="39">
        <v>7</v>
      </c>
    </row>
    <row r="78" spans="1:8" ht="11.25" customHeight="1">
      <c r="A78" s="81" t="s">
        <v>124</v>
      </c>
      <c r="B78" s="81"/>
      <c r="C78" s="81"/>
      <c r="D78" s="81"/>
      <c r="E78" s="81"/>
      <c r="F78" s="81"/>
      <c r="G78" s="81"/>
      <c r="H78" s="81"/>
    </row>
    <row r="79" spans="1:8" ht="12.75" customHeight="1">
      <c r="A79" s="43">
        <v>401.08</v>
      </c>
      <c r="B79" s="79" t="s">
        <v>136</v>
      </c>
      <c r="C79" s="79"/>
      <c r="D79" s="42">
        <v>10</v>
      </c>
      <c r="E79" s="43">
        <v>0.06</v>
      </c>
      <c r="F79" s="47">
        <v>5.8</v>
      </c>
      <c r="G79" s="47">
        <v>0.1</v>
      </c>
      <c r="H79" s="43">
        <v>52.88</v>
      </c>
    </row>
    <row r="80" spans="1:8" ht="14.25" customHeight="1">
      <c r="A80" s="43">
        <v>118.08</v>
      </c>
      <c r="B80" s="79" t="s">
        <v>140</v>
      </c>
      <c r="C80" s="79"/>
      <c r="D80" s="42">
        <v>150</v>
      </c>
      <c r="E80" s="43">
        <v>12.96</v>
      </c>
      <c r="F80" s="43">
        <v>15.24</v>
      </c>
      <c r="G80" s="43">
        <v>12.02</v>
      </c>
      <c r="H80" s="47">
        <v>237.8</v>
      </c>
    </row>
    <row r="81" spans="1:8" ht="17.25" customHeight="1">
      <c r="A81" s="42">
        <v>283</v>
      </c>
      <c r="B81" s="79" t="s">
        <v>118</v>
      </c>
      <c r="C81" s="79"/>
      <c r="D81" s="42">
        <v>200</v>
      </c>
      <c r="E81" s="44"/>
      <c r="F81" s="44"/>
      <c r="G81" s="43">
        <v>9.98</v>
      </c>
      <c r="H81" s="47">
        <v>39.9</v>
      </c>
    </row>
    <row r="82" spans="1:8" ht="27.75" customHeight="1">
      <c r="A82" s="43">
        <v>420.06</v>
      </c>
      <c r="B82" s="79" t="s">
        <v>128</v>
      </c>
      <c r="C82" s="79"/>
      <c r="D82" s="42">
        <v>30</v>
      </c>
      <c r="E82" s="42">
        <v>4</v>
      </c>
      <c r="F82" s="47">
        <v>0.5</v>
      </c>
      <c r="G82" s="47">
        <v>27.5</v>
      </c>
      <c r="H82" s="42">
        <v>130</v>
      </c>
    </row>
    <row r="83" spans="1:8" ht="12.75" customHeight="1">
      <c r="A83" s="43">
        <v>38.590000000000003</v>
      </c>
      <c r="B83" s="79" t="s">
        <v>147</v>
      </c>
      <c r="C83" s="79"/>
      <c r="D83" s="42">
        <v>100</v>
      </c>
      <c r="E83" s="47">
        <v>0.5</v>
      </c>
      <c r="F83" s="47">
        <v>0.5</v>
      </c>
      <c r="G83" s="43">
        <v>12.25</v>
      </c>
      <c r="H83" s="43">
        <v>58.75</v>
      </c>
    </row>
    <row r="84" spans="1:8" ht="16.5" customHeight="1">
      <c r="A84" s="80" t="s">
        <v>144</v>
      </c>
      <c r="B84" s="80"/>
      <c r="C84" s="80"/>
      <c r="D84" s="80"/>
      <c r="E84" s="49">
        <f>SUM(E79:E83)</f>
        <v>17.520000000000003</v>
      </c>
      <c r="F84" s="49">
        <f t="shared" ref="F84:H84" si="1">SUM(F79:F83)</f>
        <v>22.04</v>
      </c>
      <c r="G84" s="49">
        <f t="shared" si="1"/>
        <v>61.85</v>
      </c>
      <c r="H84" s="49">
        <f t="shared" si="1"/>
        <v>519.32999999999993</v>
      </c>
    </row>
    <row r="85" spans="1:8" ht="11.25" customHeight="1">
      <c r="A85" s="81" t="s">
        <v>108</v>
      </c>
      <c r="B85" s="81"/>
      <c r="C85" s="81"/>
      <c r="D85" s="81"/>
      <c r="E85" s="81"/>
      <c r="F85" s="81"/>
      <c r="G85" s="81"/>
      <c r="H85" s="81"/>
    </row>
    <row r="86" spans="1:8" s="57" customFormat="1" ht="14.25" customHeight="1">
      <c r="A86" s="59">
        <v>2.1</v>
      </c>
      <c r="B86" s="58" t="s">
        <v>115</v>
      </c>
      <c r="C86" s="55"/>
      <c r="D86" s="59">
        <v>60</v>
      </c>
      <c r="E86" s="55">
        <v>1.38</v>
      </c>
      <c r="F86" s="55">
        <v>3.08</v>
      </c>
      <c r="G86" s="55">
        <v>7.01</v>
      </c>
      <c r="H86" s="55">
        <v>62.12</v>
      </c>
    </row>
    <row r="87" spans="1:8" ht="13.5" customHeight="1">
      <c r="A87" s="46">
        <v>56.13</v>
      </c>
      <c r="B87" s="79" t="s">
        <v>148</v>
      </c>
      <c r="C87" s="79"/>
      <c r="D87" s="45" t="s">
        <v>42</v>
      </c>
      <c r="E87" s="43">
        <v>2.0299999999999998</v>
      </c>
      <c r="F87" s="43">
        <v>5.67</v>
      </c>
      <c r="G87" s="43">
        <v>10.16</v>
      </c>
      <c r="H87" s="43">
        <v>100.62</v>
      </c>
    </row>
    <row r="88" spans="1:8" ht="15" customHeight="1">
      <c r="A88" s="43">
        <v>445.35</v>
      </c>
      <c r="B88" s="79" t="s">
        <v>149</v>
      </c>
      <c r="C88" s="79"/>
      <c r="D88" s="44" t="s">
        <v>143</v>
      </c>
      <c r="E88" s="43">
        <v>9.8699999999999992</v>
      </c>
      <c r="F88" s="43">
        <v>11.79</v>
      </c>
      <c r="G88" s="43">
        <v>8.34</v>
      </c>
      <c r="H88" s="43">
        <v>178.98</v>
      </c>
    </row>
    <row r="89" spans="1:8" ht="13.5" customHeight="1">
      <c r="A89" s="42">
        <v>302</v>
      </c>
      <c r="B89" s="79" t="s">
        <v>150</v>
      </c>
      <c r="C89" s="79"/>
      <c r="D89" s="44" t="s">
        <v>133</v>
      </c>
      <c r="E89" s="43">
        <v>4.7699999999999996</v>
      </c>
      <c r="F89" s="43">
        <v>4.8600000000000003</v>
      </c>
      <c r="G89" s="43">
        <v>21.48</v>
      </c>
      <c r="H89" s="43">
        <v>148.55000000000001</v>
      </c>
    </row>
    <row r="90" spans="1:8" ht="14.25" customHeight="1">
      <c r="A90" s="43">
        <v>294.01</v>
      </c>
      <c r="B90" s="79" t="s">
        <v>141</v>
      </c>
      <c r="C90" s="79"/>
      <c r="D90" s="42">
        <v>200</v>
      </c>
      <c r="E90" s="43">
        <v>0.16</v>
      </c>
      <c r="F90" s="43">
        <v>0.16</v>
      </c>
      <c r="G90" s="43">
        <v>18.89</v>
      </c>
      <c r="H90" s="43">
        <v>78.650000000000006</v>
      </c>
    </row>
    <row r="91" spans="1:8" ht="21.75" customHeight="1">
      <c r="A91" s="43">
        <v>420.06</v>
      </c>
      <c r="B91" s="79" t="s">
        <v>128</v>
      </c>
      <c r="C91" s="79"/>
      <c r="D91" s="42">
        <v>50</v>
      </c>
      <c r="E91" s="42">
        <v>4</v>
      </c>
      <c r="F91" s="47">
        <v>0.5</v>
      </c>
      <c r="G91" s="47">
        <v>27.5</v>
      </c>
      <c r="H91" s="42">
        <v>130</v>
      </c>
    </row>
    <row r="92" spans="1:8" ht="14.25" customHeight="1">
      <c r="A92" s="80" t="s">
        <v>109</v>
      </c>
      <c r="B92" s="80"/>
      <c r="C92" s="80"/>
      <c r="D92" s="80"/>
      <c r="E92" s="49">
        <f>SUM(E86:E91)</f>
        <v>22.209999999999997</v>
      </c>
      <c r="F92" s="49">
        <f t="shared" ref="F92:H92" si="2">SUM(F86:F91)</f>
        <v>26.06</v>
      </c>
      <c r="G92" s="49">
        <f t="shared" si="2"/>
        <v>93.38</v>
      </c>
      <c r="H92" s="49">
        <f t="shared" si="2"/>
        <v>698.92000000000007</v>
      </c>
    </row>
    <row r="93" spans="1:8" ht="14.25" customHeight="1">
      <c r="A93" s="80" t="s">
        <v>110</v>
      </c>
      <c r="B93" s="80"/>
      <c r="C93" s="80"/>
      <c r="D93" s="80"/>
      <c r="E93" s="49">
        <f>E84+E92</f>
        <v>39.730000000000004</v>
      </c>
      <c r="F93" s="49">
        <f>F84+F92</f>
        <v>48.099999999999994</v>
      </c>
      <c r="G93" s="49">
        <f>G84+G92</f>
        <v>155.22999999999999</v>
      </c>
      <c r="H93" s="49">
        <f>H84+H92</f>
        <v>1218.25</v>
      </c>
    </row>
    <row r="94" spans="1:8" ht="11.25" customHeight="1">
      <c r="A94" s="33"/>
      <c r="B94" s="34"/>
      <c r="C94" s="34"/>
      <c r="D94" s="34"/>
      <c r="E94" s="34"/>
      <c r="F94" s="34"/>
      <c r="G94" s="34"/>
      <c r="H94" s="34"/>
    </row>
    <row r="95" spans="1:8" ht="11.25" customHeight="1">
      <c r="A95" s="82" t="s">
        <v>151</v>
      </c>
      <c r="B95" s="82"/>
      <c r="C95" s="82"/>
      <c r="D95" s="82"/>
      <c r="E95" s="82"/>
      <c r="F95" s="82"/>
      <c r="G95" s="82"/>
      <c r="H95" s="82"/>
    </row>
    <row r="96" spans="1:8" ht="11.25" customHeight="1">
      <c r="A96" s="35" t="s">
        <v>123</v>
      </c>
      <c r="B96" s="34"/>
      <c r="C96" s="34"/>
      <c r="D96" s="34"/>
      <c r="E96" s="36" t="s">
        <v>95</v>
      </c>
      <c r="F96" s="84" t="s">
        <v>116</v>
      </c>
      <c r="G96" s="85"/>
      <c r="H96" s="85"/>
    </row>
    <row r="97" spans="1:14" ht="11.25" customHeight="1">
      <c r="A97" s="34"/>
      <c r="B97" s="34"/>
      <c r="C97" s="34"/>
      <c r="D97" s="86" t="s">
        <v>97</v>
      </c>
      <c r="E97" s="86"/>
      <c r="F97" s="37" t="s">
        <v>98</v>
      </c>
      <c r="G97" s="34"/>
      <c r="H97" s="34"/>
    </row>
    <row r="98" spans="1:14" ht="21.75" customHeight="1">
      <c r="A98" s="87" t="s">
        <v>99</v>
      </c>
      <c r="B98" s="87" t="s">
        <v>100</v>
      </c>
      <c r="C98" s="87"/>
      <c r="D98" s="87" t="s">
        <v>101</v>
      </c>
      <c r="E98" s="91" t="s">
        <v>102</v>
      </c>
      <c r="F98" s="91"/>
      <c r="G98" s="91"/>
      <c r="H98" s="87" t="s">
        <v>103</v>
      </c>
    </row>
    <row r="99" spans="1:14" ht="21" customHeight="1">
      <c r="A99" s="88"/>
      <c r="B99" s="89"/>
      <c r="C99" s="90"/>
      <c r="D99" s="88"/>
      <c r="E99" s="38" t="s">
        <v>104</v>
      </c>
      <c r="F99" s="38" t="s">
        <v>105</v>
      </c>
      <c r="G99" s="38" t="s">
        <v>106</v>
      </c>
      <c r="H99" s="88"/>
    </row>
    <row r="100" spans="1:14" ht="11.25" customHeight="1">
      <c r="A100" s="39">
        <v>1</v>
      </c>
      <c r="B100" s="83">
        <v>2</v>
      </c>
      <c r="C100" s="83"/>
      <c r="D100" s="39">
        <v>3</v>
      </c>
      <c r="E100" s="39">
        <v>4</v>
      </c>
      <c r="F100" s="39">
        <v>5</v>
      </c>
      <c r="G100" s="39">
        <v>6</v>
      </c>
      <c r="H100" s="39">
        <v>7</v>
      </c>
    </row>
    <row r="101" spans="1:14" ht="11.25" customHeight="1">
      <c r="A101" s="81" t="s">
        <v>124</v>
      </c>
      <c r="B101" s="81"/>
      <c r="C101" s="81"/>
      <c r="D101" s="81"/>
      <c r="E101" s="81"/>
      <c r="F101" s="81"/>
      <c r="G101" s="81"/>
      <c r="H101" s="81"/>
    </row>
    <row r="102" spans="1:14" s="63" customFormat="1" ht="15" customHeight="1">
      <c r="A102" s="59">
        <v>27.01</v>
      </c>
      <c r="B102" s="65" t="s">
        <v>107</v>
      </c>
      <c r="C102" s="66"/>
      <c r="D102" s="60">
        <v>10</v>
      </c>
      <c r="E102" s="61">
        <v>2.63</v>
      </c>
      <c r="F102" s="61">
        <v>2.66</v>
      </c>
      <c r="G102" s="62"/>
      <c r="H102" s="60">
        <v>35</v>
      </c>
      <c r="K102" s="64"/>
      <c r="L102" s="64"/>
      <c r="M102" s="64"/>
      <c r="N102" s="64"/>
    </row>
    <row r="103" spans="1:14" ht="14.25" customHeight="1">
      <c r="A103" s="46">
        <v>2.1</v>
      </c>
      <c r="B103" s="79" t="s">
        <v>152</v>
      </c>
      <c r="C103" s="79"/>
      <c r="D103" s="44">
        <v>60</v>
      </c>
      <c r="E103" s="43">
        <v>1.38</v>
      </c>
      <c r="F103" s="43">
        <v>3.08</v>
      </c>
      <c r="G103" s="43">
        <v>7.01</v>
      </c>
      <c r="H103" s="43">
        <v>62.12</v>
      </c>
    </row>
    <row r="104" spans="1:14" ht="15" customHeight="1">
      <c r="A104" s="43">
        <v>131.80000000000001</v>
      </c>
      <c r="B104" s="79" t="s">
        <v>153</v>
      </c>
      <c r="C104" s="79"/>
      <c r="D104" s="42">
        <v>250</v>
      </c>
      <c r="E104" s="43">
        <v>15.21</v>
      </c>
      <c r="F104" s="43">
        <v>16.649999999999999</v>
      </c>
      <c r="G104" s="43">
        <v>37.28</v>
      </c>
      <c r="H104" s="43">
        <v>359.21</v>
      </c>
    </row>
    <row r="105" spans="1:14" ht="15" customHeight="1">
      <c r="A105" s="43">
        <v>282.11</v>
      </c>
      <c r="B105" s="79" t="s">
        <v>127</v>
      </c>
      <c r="C105" s="79"/>
      <c r="D105" s="42">
        <v>200</v>
      </c>
      <c r="E105" s="44"/>
      <c r="F105" s="44"/>
      <c r="G105" s="47">
        <v>9.6999999999999993</v>
      </c>
      <c r="H105" s="42">
        <v>39</v>
      </c>
    </row>
    <row r="106" spans="1:14" ht="14.25" customHeight="1">
      <c r="A106" s="43">
        <v>38.590000000000003</v>
      </c>
      <c r="B106" s="79" t="s">
        <v>147</v>
      </c>
      <c r="C106" s="79"/>
      <c r="D106" s="42">
        <v>100</v>
      </c>
      <c r="E106" s="47">
        <v>0.5</v>
      </c>
      <c r="F106" s="47">
        <v>0.5</v>
      </c>
      <c r="G106" s="43">
        <v>12.25</v>
      </c>
      <c r="H106" s="43">
        <v>58.75</v>
      </c>
    </row>
    <row r="107" spans="1:14" ht="30" customHeight="1">
      <c r="A107" s="43">
        <v>420.05</v>
      </c>
      <c r="B107" s="79" t="s">
        <v>128</v>
      </c>
      <c r="C107" s="79"/>
      <c r="D107" s="42">
        <v>30</v>
      </c>
      <c r="E107" s="47">
        <v>3.6</v>
      </c>
      <c r="F107" s="43">
        <v>0.45</v>
      </c>
      <c r="G107" s="43">
        <v>24.75</v>
      </c>
      <c r="H107" s="42">
        <v>117</v>
      </c>
    </row>
    <row r="108" spans="1:14" ht="15" customHeight="1">
      <c r="A108" s="80" t="s">
        <v>144</v>
      </c>
      <c r="B108" s="80"/>
      <c r="C108" s="80"/>
      <c r="D108" s="80"/>
      <c r="E108" s="49">
        <f>SUM(E102:E107)</f>
        <v>23.32</v>
      </c>
      <c r="F108" s="49">
        <f t="shared" ref="F108:H108" si="3">SUM(F102:F107)</f>
        <v>23.34</v>
      </c>
      <c r="G108" s="49">
        <f t="shared" si="3"/>
        <v>90.99</v>
      </c>
      <c r="H108" s="49">
        <f t="shared" si="3"/>
        <v>671.07999999999993</v>
      </c>
    </row>
    <row r="109" spans="1:14" ht="11.25" customHeight="1">
      <c r="A109" s="81" t="s">
        <v>108</v>
      </c>
      <c r="B109" s="81"/>
      <c r="C109" s="81"/>
      <c r="D109" s="81"/>
      <c r="E109" s="81"/>
      <c r="F109" s="81"/>
      <c r="G109" s="81"/>
      <c r="H109" s="81"/>
    </row>
    <row r="110" spans="1:14" ht="14.25" customHeight="1">
      <c r="A110" s="43">
        <v>54.47</v>
      </c>
      <c r="B110" s="79" t="s">
        <v>154</v>
      </c>
      <c r="C110" s="79"/>
      <c r="D110" s="44" t="s">
        <v>42</v>
      </c>
      <c r="E110" s="43">
        <v>2.09</v>
      </c>
      <c r="F110" s="43">
        <v>5.01</v>
      </c>
      <c r="G110" s="47">
        <v>13.9</v>
      </c>
      <c r="H110" s="43">
        <v>109.77</v>
      </c>
    </row>
    <row r="111" spans="1:14" ht="15" customHeight="1">
      <c r="A111" s="43">
        <v>502.53</v>
      </c>
      <c r="B111" s="79" t="s">
        <v>149</v>
      </c>
      <c r="C111" s="79"/>
      <c r="D111" s="44" t="s">
        <v>143</v>
      </c>
      <c r="E111" s="43">
        <v>9.9499999999999993</v>
      </c>
      <c r="F111" s="43">
        <v>9.48</v>
      </c>
      <c r="G111" s="43">
        <v>8.57</v>
      </c>
      <c r="H111" s="43">
        <v>159.02000000000001</v>
      </c>
    </row>
    <row r="112" spans="1:14" ht="15" customHeight="1">
      <c r="A112" s="43">
        <v>138.06</v>
      </c>
      <c r="B112" s="79" t="s">
        <v>155</v>
      </c>
      <c r="C112" s="79"/>
      <c r="D112" s="42">
        <v>150</v>
      </c>
      <c r="E112" s="43">
        <v>3.95</v>
      </c>
      <c r="F112" s="43">
        <v>6.09</v>
      </c>
      <c r="G112" s="47">
        <v>26.5</v>
      </c>
      <c r="H112" s="43">
        <v>177.19</v>
      </c>
    </row>
    <row r="113" spans="1:8" ht="16.5" customHeight="1">
      <c r="A113" s="42">
        <v>283</v>
      </c>
      <c r="B113" s="79" t="s">
        <v>134</v>
      </c>
      <c r="C113" s="79"/>
      <c r="D113" s="42">
        <v>200</v>
      </c>
      <c r="E113" s="44"/>
      <c r="F113" s="44"/>
      <c r="G113" s="43">
        <v>9.98</v>
      </c>
      <c r="H113" s="47">
        <v>39.9</v>
      </c>
    </row>
    <row r="114" spans="1:8" ht="27.75" customHeight="1">
      <c r="A114" s="43">
        <v>420.05</v>
      </c>
      <c r="B114" s="79" t="s">
        <v>128</v>
      </c>
      <c r="C114" s="79"/>
      <c r="D114" s="42">
        <v>50</v>
      </c>
      <c r="E114" s="47">
        <v>3.6</v>
      </c>
      <c r="F114" s="43">
        <v>0.45</v>
      </c>
      <c r="G114" s="43">
        <v>24.75</v>
      </c>
      <c r="H114" s="42">
        <v>117</v>
      </c>
    </row>
    <row r="115" spans="1:8" ht="14.25" customHeight="1">
      <c r="A115" s="80" t="s">
        <v>109</v>
      </c>
      <c r="B115" s="80"/>
      <c r="C115" s="80"/>
      <c r="D115" s="80"/>
      <c r="E115" s="49">
        <f>SUM(E110:E114)</f>
        <v>19.59</v>
      </c>
      <c r="F115" s="49">
        <f>SUM(F110:F114)</f>
        <v>21.029999999999998</v>
      </c>
      <c r="G115" s="49">
        <f>SUM(G110:G114)</f>
        <v>83.7</v>
      </c>
      <c r="H115" s="49">
        <f>SUM(H110:H114)</f>
        <v>602.88</v>
      </c>
    </row>
    <row r="116" spans="1:8" ht="14.25" customHeight="1">
      <c r="A116" s="80" t="s">
        <v>110</v>
      </c>
      <c r="B116" s="80"/>
      <c r="C116" s="80"/>
      <c r="D116" s="80"/>
      <c r="E116" s="49">
        <f>E108+E115</f>
        <v>42.91</v>
      </c>
      <c r="F116" s="49">
        <f>F108+F115</f>
        <v>44.37</v>
      </c>
      <c r="G116" s="49">
        <f>G108+G115</f>
        <v>174.69</v>
      </c>
      <c r="H116" s="49">
        <f>H108+H115</f>
        <v>1273.96</v>
      </c>
    </row>
    <row r="117" spans="1:8" ht="11.25" customHeight="1">
      <c r="A117" s="33"/>
      <c r="B117" s="34"/>
      <c r="C117" s="34"/>
      <c r="D117" s="34"/>
      <c r="E117" s="34"/>
      <c r="F117" s="34"/>
      <c r="G117" s="34"/>
      <c r="H117" s="34"/>
    </row>
    <row r="118" spans="1:8" ht="11.25" customHeight="1">
      <c r="A118" s="82" t="s">
        <v>156</v>
      </c>
      <c r="B118" s="82"/>
      <c r="C118" s="82"/>
      <c r="D118" s="82"/>
      <c r="E118" s="82"/>
      <c r="F118" s="82"/>
      <c r="G118" s="82"/>
      <c r="H118" s="82"/>
    </row>
    <row r="119" spans="1:8" ht="11.25" customHeight="1">
      <c r="A119" s="35" t="s">
        <v>123</v>
      </c>
      <c r="B119" s="34"/>
      <c r="C119" s="34"/>
      <c r="D119" s="34"/>
      <c r="E119" s="36" t="s">
        <v>95</v>
      </c>
      <c r="F119" s="84" t="s">
        <v>96</v>
      </c>
      <c r="G119" s="85"/>
      <c r="H119" s="85"/>
    </row>
    <row r="120" spans="1:8" ht="11.25" customHeight="1">
      <c r="A120" s="34"/>
      <c r="B120" s="34"/>
      <c r="C120" s="34"/>
      <c r="D120" s="86" t="s">
        <v>97</v>
      </c>
      <c r="E120" s="86"/>
      <c r="F120" s="37" t="s">
        <v>117</v>
      </c>
      <c r="G120" s="34"/>
      <c r="H120" s="34"/>
    </row>
    <row r="121" spans="1:8" ht="21.75" customHeight="1">
      <c r="A121" s="87" t="s">
        <v>99</v>
      </c>
      <c r="B121" s="87" t="s">
        <v>100</v>
      </c>
      <c r="C121" s="87"/>
      <c r="D121" s="87" t="s">
        <v>101</v>
      </c>
      <c r="E121" s="91" t="s">
        <v>102</v>
      </c>
      <c r="F121" s="91"/>
      <c r="G121" s="91"/>
      <c r="H121" s="87" t="s">
        <v>103</v>
      </c>
    </row>
    <row r="122" spans="1:8" ht="21" customHeight="1">
      <c r="A122" s="88"/>
      <c r="B122" s="89"/>
      <c r="C122" s="90"/>
      <c r="D122" s="88"/>
      <c r="E122" s="38" t="s">
        <v>104</v>
      </c>
      <c r="F122" s="38" t="s">
        <v>105</v>
      </c>
      <c r="G122" s="38" t="s">
        <v>106</v>
      </c>
      <c r="H122" s="88"/>
    </row>
    <row r="123" spans="1:8" ht="11.25" customHeight="1">
      <c r="A123" s="39">
        <v>1</v>
      </c>
      <c r="B123" s="83">
        <v>2</v>
      </c>
      <c r="C123" s="83"/>
      <c r="D123" s="39">
        <v>3</v>
      </c>
      <c r="E123" s="39">
        <v>4</v>
      </c>
      <c r="F123" s="39">
        <v>5</v>
      </c>
      <c r="G123" s="39">
        <v>6</v>
      </c>
      <c r="H123" s="39">
        <v>7</v>
      </c>
    </row>
    <row r="124" spans="1:8" ht="11.25" customHeight="1">
      <c r="A124" s="81" t="s">
        <v>124</v>
      </c>
      <c r="B124" s="81"/>
      <c r="C124" s="81"/>
      <c r="D124" s="81"/>
      <c r="E124" s="81"/>
      <c r="F124" s="81"/>
      <c r="G124" s="81"/>
      <c r="H124" s="81"/>
    </row>
    <row r="125" spans="1:8" ht="16.5" customHeight="1">
      <c r="A125" s="43">
        <v>80.62</v>
      </c>
      <c r="B125" s="79" t="s">
        <v>167</v>
      </c>
      <c r="C125" s="79"/>
      <c r="D125" s="45" t="s">
        <v>36</v>
      </c>
      <c r="E125" s="46">
        <v>10.18</v>
      </c>
      <c r="F125" s="46">
        <v>7.78</v>
      </c>
      <c r="G125" s="46">
        <v>2.17</v>
      </c>
      <c r="H125" s="46">
        <v>119.99</v>
      </c>
    </row>
    <row r="126" spans="1:8" ht="11.25" customHeight="1">
      <c r="A126" s="43">
        <v>610.03</v>
      </c>
      <c r="B126" s="79" t="s">
        <v>126</v>
      </c>
      <c r="C126" s="79"/>
      <c r="D126" s="42">
        <v>150</v>
      </c>
      <c r="E126" s="43">
        <v>3.79</v>
      </c>
      <c r="F126" s="43">
        <v>6.54</v>
      </c>
      <c r="G126" s="43">
        <v>38.96</v>
      </c>
      <c r="H126" s="43">
        <v>229.69</v>
      </c>
    </row>
    <row r="127" spans="1:8" ht="11.25" customHeight="1">
      <c r="A127" s="42">
        <v>283</v>
      </c>
      <c r="B127" s="79" t="s">
        <v>134</v>
      </c>
      <c r="C127" s="79"/>
      <c r="D127" s="42">
        <v>200</v>
      </c>
      <c r="E127" s="44"/>
      <c r="F127" s="44"/>
      <c r="G127" s="43">
        <v>9.98</v>
      </c>
      <c r="H127" s="47">
        <v>39.9</v>
      </c>
    </row>
    <row r="128" spans="1:8" ht="14.25" customHeight="1">
      <c r="A128" s="43">
        <v>420.06</v>
      </c>
      <c r="B128" s="79" t="s">
        <v>128</v>
      </c>
      <c r="C128" s="79"/>
      <c r="D128" s="42">
        <v>30</v>
      </c>
      <c r="E128" s="42">
        <v>4</v>
      </c>
      <c r="F128" s="47">
        <v>0.5</v>
      </c>
      <c r="G128" s="47">
        <v>27.5</v>
      </c>
      <c r="H128" s="42">
        <v>130</v>
      </c>
    </row>
    <row r="129" spans="1:8" ht="11.25" customHeight="1">
      <c r="A129" s="42">
        <v>38</v>
      </c>
      <c r="B129" s="79" t="s">
        <v>147</v>
      </c>
      <c r="C129" s="79"/>
      <c r="D129" s="42">
        <v>100</v>
      </c>
      <c r="E129" s="47">
        <v>0.4</v>
      </c>
      <c r="F129" s="47">
        <v>0.4</v>
      </c>
      <c r="G129" s="47">
        <v>9.8000000000000007</v>
      </c>
      <c r="H129" s="42">
        <v>47</v>
      </c>
    </row>
    <row r="130" spans="1:8" ht="11.25" customHeight="1">
      <c r="A130" s="80" t="s">
        <v>144</v>
      </c>
      <c r="B130" s="80"/>
      <c r="C130" s="80"/>
      <c r="D130" s="80"/>
      <c r="E130" s="49">
        <f>SUM(E125:E129)</f>
        <v>18.369999999999997</v>
      </c>
      <c r="F130" s="49">
        <f t="shared" ref="F130:H130" si="4">SUM(F125:F129)</f>
        <v>15.22</v>
      </c>
      <c r="G130" s="49">
        <f t="shared" si="4"/>
        <v>88.41</v>
      </c>
      <c r="H130" s="49">
        <f t="shared" si="4"/>
        <v>566.57999999999993</v>
      </c>
    </row>
    <row r="131" spans="1:8" ht="11.25" customHeight="1">
      <c r="A131" s="81" t="s">
        <v>108</v>
      </c>
      <c r="B131" s="81"/>
      <c r="C131" s="81"/>
      <c r="D131" s="81"/>
      <c r="E131" s="81"/>
      <c r="F131" s="81"/>
      <c r="G131" s="81"/>
      <c r="H131" s="81"/>
    </row>
    <row r="132" spans="1:8" ht="11.25" customHeight="1">
      <c r="A132" s="43">
        <v>25.09</v>
      </c>
      <c r="B132" s="79" t="s">
        <v>138</v>
      </c>
      <c r="C132" s="79"/>
      <c r="D132" s="42">
        <v>60</v>
      </c>
      <c r="E132" s="43">
        <v>0.68</v>
      </c>
      <c r="F132" s="43">
        <v>3.11</v>
      </c>
      <c r="G132" s="43">
        <v>5.95</v>
      </c>
      <c r="H132" s="43">
        <v>54.96</v>
      </c>
    </row>
    <row r="133" spans="1:8" ht="12.75" customHeight="1">
      <c r="A133" s="43">
        <v>129.08000000000001</v>
      </c>
      <c r="B133" s="79" t="s">
        <v>139</v>
      </c>
      <c r="C133" s="79"/>
      <c r="D133" s="44" t="s">
        <v>42</v>
      </c>
      <c r="E133" s="43">
        <v>6.62</v>
      </c>
      <c r="F133" s="43">
        <v>3.88</v>
      </c>
      <c r="G133" s="43">
        <v>28.57</v>
      </c>
      <c r="H133" s="43">
        <v>175.69</v>
      </c>
    </row>
    <row r="134" spans="1:8" ht="11.25" customHeight="1">
      <c r="A134" s="43">
        <v>233.23</v>
      </c>
      <c r="B134" s="92" t="s">
        <v>131</v>
      </c>
      <c r="C134" s="93"/>
      <c r="D134" s="44" t="s">
        <v>44</v>
      </c>
      <c r="E134" s="43">
        <v>19.829999999999998</v>
      </c>
      <c r="F134" s="43">
        <v>17.989999999999998</v>
      </c>
      <c r="G134" s="43">
        <v>2.93</v>
      </c>
      <c r="H134" s="43">
        <v>251.97</v>
      </c>
    </row>
    <row r="135" spans="1:8" ht="12" customHeight="1">
      <c r="A135" s="43">
        <v>211.05</v>
      </c>
      <c r="B135" s="79" t="s">
        <v>132</v>
      </c>
      <c r="C135" s="79"/>
      <c r="D135" s="44" t="s">
        <v>133</v>
      </c>
      <c r="E135" s="43">
        <v>5.82</v>
      </c>
      <c r="F135" s="43">
        <v>4.3099999999999996</v>
      </c>
      <c r="G135" s="43">
        <v>37.08</v>
      </c>
      <c r="H135" s="47">
        <v>210.5</v>
      </c>
    </row>
    <row r="136" spans="1:8" ht="11.25" customHeight="1">
      <c r="A136" s="42">
        <v>283</v>
      </c>
      <c r="B136" s="79" t="s">
        <v>134</v>
      </c>
      <c r="C136" s="79"/>
      <c r="D136" s="42">
        <v>200</v>
      </c>
      <c r="E136" s="44"/>
      <c r="F136" s="44"/>
      <c r="G136" s="43">
        <v>9.98</v>
      </c>
      <c r="H136" s="47">
        <v>39.9</v>
      </c>
    </row>
    <row r="137" spans="1:8" ht="26.25" customHeight="1">
      <c r="A137" s="43">
        <v>420.02</v>
      </c>
      <c r="B137" s="79" t="s">
        <v>128</v>
      </c>
      <c r="C137" s="79"/>
      <c r="D137" s="42">
        <v>50</v>
      </c>
      <c r="E137" s="47">
        <v>3.2</v>
      </c>
      <c r="F137" s="47">
        <v>0.4</v>
      </c>
      <c r="G137" s="42">
        <v>22</v>
      </c>
      <c r="H137" s="42">
        <v>104</v>
      </c>
    </row>
    <row r="138" spans="1:8" ht="15" customHeight="1">
      <c r="A138" s="80" t="s">
        <v>109</v>
      </c>
      <c r="B138" s="80"/>
      <c r="C138" s="80"/>
      <c r="D138" s="80"/>
      <c r="E138" s="49">
        <f>SUM(E132:E137)</f>
        <v>36.150000000000006</v>
      </c>
      <c r="F138" s="49">
        <f t="shared" ref="F138:H138" si="5">SUM(F132:F137)</f>
        <v>29.689999999999994</v>
      </c>
      <c r="G138" s="49">
        <f t="shared" si="5"/>
        <v>106.51</v>
      </c>
      <c r="H138" s="49">
        <f t="shared" si="5"/>
        <v>837.02</v>
      </c>
    </row>
    <row r="139" spans="1:8" ht="16.5" customHeight="1">
      <c r="A139" s="80" t="s">
        <v>110</v>
      </c>
      <c r="B139" s="80"/>
      <c r="C139" s="80"/>
      <c r="D139" s="80"/>
      <c r="E139" s="49">
        <f>E130+E138</f>
        <v>54.52</v>
      </c>
      <c r="F139" s="49">
        <f>F130+F138</f>
        <v>44.91</v>
      </c>
      <c r="G139" s="49">
        <f>G130+G138</f>
        <v>194.92000000000002</v>
      </c>
      <c r="H139" s="49">
        <f>H130+H138</f>
        <v>1403.6</v>
      </c>
    </row>
    <row r="140" spans="1:8" ht="11.25" customHeight="1">
      <c r="A140" s="33"/>
      <c r="B140" s="34"/>
      <c r="C140" s="34"/>
      <c r="D140" s="34"/>
      <c r="E140" s="34"/>
      <c r="F140" s="34"/>
      <c r="G140" s="34"/>
      <c r="H140" s="34"/>
    </row>
    <row r="141" spans="1:8" ht="11.25" customHeight="1">
      <c r="A141" s="82" t="s">
        <v>157</v>
      </c>
      <c r="B141" s="82"/>
      <c r="C141" s="82"/>
      <c r="D141" s="82"/>
      <c r="E141" s="82"/>
      <c r="F141" s="82"/>
      <c r="G141" s="82"/>
      <c r="H141" s="82"/>
    </row>
    <row r="142" spans="1:8" ht="11.25" customHeight="1">
      <c r="A142" s="35" t="s">
        <v>123</v>
      </c>
      <c r="B142" s="34"/>
      <c r="C142" s="34"/>
      <c r="D142" s="34"/>
      <c r="E142" s="36" t="s">
        <v>95</v>
      </c>
      <c r="F142" s="84" t="s">
        <v>111</v>
      </c>
      <c r="G142" s="85"/>
      <c r="H142" s="85"/>
    </row>
    <row r="143" spans="1:8" ht="11.25" customHeight="1">
      <c r="A143" s="34"/>
      <c r="B143" s="34"/>
      <c r="C143" s="34"/>
      <c r="D143" s="86" t="s">
        <v>97</v>
      </c>
      <c r="E143" s="86"/>
      <c r="F143" s="37" t="s">
        <v>117</v>
      </c>
      <c r="G143" s="34"/>
      <c r="H143" s="34"/>
    </row>
    <row r="144" spans="1:8" ht="21.75" customHeight="1">
      <c r="A144" s="87" t="s">
        <v>99</v>
      </c>
      <c r="B144" s="87" t="s">
        <v>100</v>
      </c>
      <c r="C144" s="87"/>
      <c r="D144" s="87" t="s">
        <v>101</v>
      </c>
      <c r="E144" s="91" t="s">
        <v>102</v>
      </c>
      <c r="F144" s="91"/>
      <c r="G144" s="91"/>
      <c r="H144" s="87" t="s">
        <v>103</v>
      </c>
    </row>
    <row r="145" spans="1:14" ht="21" customHeight="1">
      <c r="A145" s="88"/>
      <c r="B145" s="89"/>
      <c r="C145" s="90"/>
      <c r="D145" s="88"/>
      <c r="E145" s="38" t="s">
        <v>104</v>
      </c>
      <c r="F145" s="38" t="s">
        <v>105</v>
      </c>
      <c r="G145" s="38" t="s">
        <v>106</v>
      </c>
      <c r="H145" s="88"/>
    </row>
    <row r="146" spans="1:14" ht="11.25" customHeight="1">
      <c r="A146" s="39">
        <v>1</v>
      </c>
      <c r="B146" s="83">
        <v>2</v>
      </c>
      <c r="C146" s="83"/>
      <c r="D146" s="39">
        <v>3</v>
      </c>
      <c r="E146" s="39">
        <v>4</v>
      </c>
      <c r="F146" s="39">
        <v>5</v>
      </c>
      <c r="G146" s="39">
        <v>6</v>
      </c>
      <c r="H146" s="39">
        <v>7</v>
      </c>
    </row>
    <row r="147" spans="1:14" ht="11.25" customHeight="1">
      <c r="A147" s="81" t="s">
        <v>124</v>
      </c>
      <c r="B147" s="81"/>
      <c r="C147" s="81"/>
      <c r="D147" s="81"/>
      <c r="E147" s="81"/>
      <c r="F147" s="81"/>
      <c r="G147" s="81"/>
      <c r="H147" s="81"/>
    </row>
    <row r="148" spans="1:14" s="70" customFormat="1" ht="11.25" customHeight="1">
      <c r="A148" s="56">
        <v>27.01</v>
      </c>
      <c r="B148" s="54" t="s">
        <v>107</v>
      </c>
      <c r="C148" s="72"/>
      <c r="D148" s="67">
        <v>10</v>
      </c>
      <c r="E148" s="68">
        <v>2.63</v>
      </c>
      <c r="F148" s="68">
        <v>2.66</v>
      </c>
      <c r="G148" s="69"/>
      <c r="H148" s="67">
        <v>35</v>
      </c>
      <c r="K148" s="71"/>
      <c r="L148" s="71"/>
      <c r="M148" s="71"/>
      <c r="N148" s="71"/>
    </row>
    <row r="149" spans="1:14" ht="12" customHeight="1">
      <c r="A149" s="43">
        <v>97.64</v>
      </c>
      <c r="B149" s="79" t="s">
        <v>158</v>
      </c>
      <c r="C149" s="79"/>
      <c r="D149" s="42">
        <v>250</v>
      </c>
      <c r="E149" s="43">
        <v>11.56</v>
      </c>
      <c r="F149" s="43">
        <v>14.11</v>
      </c>
      <c r="G149" s="43">
        <v>21.08</v>
      </c>
      <c r="H149" s="43">
        <v>257.88</v>
      </c>
    </row>
    <row r="150" spans="1:14" ht="11.25" customHeight="1">
      <c r="A150" s="43">
        <v>401.08</v>
      </c>
      <c r="B150" s="79" t="s">
        <v>136</v>
      </c>
      <c r="C150" s="79"/>
      <c r="D150" s="42">
        <v>10</v>
      </c>
      <c r="E150" s="43">
        <v>0.06</v>
      </c>
      <c r="F150" s="47">
        <v>5.8</v>
      </c>
      <c r="G150" s="47">
        <v>0.1</v>
      </c>
      <c r="H150" s="43">
        <v>52.88</v>
      </c>
    </row>
    <row r="151" spans="1:14" ht="11.25" customHeight="1">
      <c r="A151" s="42">
        <v>283</v>
      </c>
      <c r="B151" s="79" t="s">
        <v>118</v>
      </c>
      <c r="C151" s="79"/>
      <c r="D151" s="42">
        <v>200</v>
      </c>
      <c r="E151" s="44"/>
      <c r="F151" s="44"/>
      <c r="G151" s="43">
        <v>9.98</v>
      </c>
      <c r="H151" s="47">
        <v>39.9</v>
      </c>
    </row>
    <row r="152" spans="1:14" ht="12.75" customHeight="1">
      <c r="A152" s="43">
        <v>10</v>
      </c>
      <c r="B152" s="79" t="s">
        <v>112</v>
      </c>
      <c r="C152" s="79"/>
      <c r="D152" s="42">
        <v>35</v>
      </c>
      <c r="E152" s="47">
        <v>3.2</v>
      </c>
      <c r="F152" s="47">
        <v>3.2</v>
      </c>
      <c r="G152" s="47">
        <v>4.5</v>
      </c>
      <c r="H152" s="42">
        <v>62</v>
      </c>
    </row>
    <row r="153" spans="1:14" ht="21.75" customHeight="1">
      <c r="A153" s="43">
        <v>420.02</v>
      </c>
      <c r="B153" s="79" t="s">
        <v>128</v>
      </c>
      <c r="C153" s="79"/>
      <c r="D153" s="42">
        <v>30</v>
      </c>
      <c r="E153" s="47">
        <v>3.2</v>
      </c>
      <c r="F153" s="47">
        <v>0.4</v>
      </c>
      <c r="G153" s="42">
        <v>22</v>
      </c>
      <c r="H153" s="42">
        <v>104</v>
      </c>
    </row>
    <row r="154" spans="1:14" ht="18" customHeight="1">
      <c r="A154" s="80" t="s">
        <v>144</v>
      </c>
      <c r="B154" s="80"/>
      <c r="C154" s="80"/>
      <c r="D154" s="80"/>
      <c r="E154" s="49">
        <f>SUM(E148:E153)</f>
        <v>20.650000000000002</v>
      </c>
      <c r="F154" s="49">
        <f t="shared" ref="F154:H154" si="6">SUM(F148:F153)</f>
        <v>26.169999999999998</v>
      </c>
      <c r="G154" s="49">
        <f t="shared" si="6"/>
        <v>57.66</v>
      </c>
      <c r="H154" s="49">
        <f t="shared" si="6"/>
        <v>551.66</v>
      </c>
    </row>
    <row r="155" spans="1:14" ht="12" customHeight="1">
      <c r="A155" s="81" t="s">
        <v>108</v>
      </c>
      <c r="B155" s="81"/>
      <c r="C155" s="81"/>
      <c r="D155" s="81"/>
      <c r="E155" s="81"/>
      <c r="F155" s="81"/>
      <c r="G155" s="81"/>
      <c r="H155" s="81"/>
    </row>
    <row r="156" spans="1:14" s="73" customFormat="1" ht="11.25" customHeight="1">
      <c r="A156" s="75">
        <v>2.1</v>
      </c>
      <c r="B156" s="74" t="s">
        <v>115</v>
      </c>
      <c r="C156" s="56"/>
      <c r="D156" s="75">
        <v>60</v>
      </c>
      <c r="E156" s="56">
        <v>1.38</v>
      </c>
      <c r="F156" s="56">
        <v>3.08</v>
      </c>
      <c r="G156" s="56">
        <v>7.01</v>
      </c>
      <c r="H156" s="56">
        <v>62.12</v>
      </c>
    </row>
    <row r="157" spans="1:14" ht="11.25" customHeight="1">
      <c r="A157" s="46">
        <v>53.39</v>
      </c>
      <c r="B157" s="79" t="s">
        <v>130</v>
      </c>
      <c r="C157" s="79"/>
      <c r="D157" s="45" t="s">
        <v>42</v>
      </c>
      <c r="E157" s="43">
        <v>1.55</v>
      </c>
      <c r="F157" s="43">
        <v>4.1100000000000003</v>
      </c>
      <c r="G157" s="43">
        <v>7.18</v>
      </c>
      <c r="H157" s="43">
        <v>72.63</v>
      </c>
    </row>
    <row r="158" spans="1:14" ht="11.25" customHeight="1">
      <c r="A158" s="43">
        <v>131.80000000000001</v>
      </c>
      <c r="B158" s="92" t="s">
        <v>153</v>
      </c>
      <c r="C158" s="93"/>
      <c r="D158" s="42">
        <v>250</v>
      </c>
      <c r="E158" s="43">
        <v>15.21</v>
      </c>
      <c r="F158" s="43">
        <v>16.649999999999999</v>
      </c>
      <c r="G158" s="43">
        <v>37.28</v>
      </c>
      <c r="H158" s="43">
        <v>359.21</v>
      </c>
    </row>
    <row r="159" spans="1:14" ht="12" customHeight="1">
      <c r="A159" s="42">
        <v>283</v>
      </c>
      <c r="B159" s="79" t="s">
        <v>134</v>
      </c>
      <c r="C159" s="79"/>
      <c r="D159" s="42">
        <v>200</v>
      </c>
      <c r="E159" s="44"/>
      <c r="F159" s="44"/>
      <c r="G159" s="43">
        <v>9.98</v>
      </c>
      <c r="H159" s="47">
        <v>39.9</v>
      </c>
    </row>
    <row r="160" spans="1:14" ht="28.5" customHeight="1">
      <c r="A160" s="43">
        <v>420.06</v>
      </c>
      <c r="B160" s="79" t="s">
        <v>128</v>
      </c>
      <c r="C160" s="79"/>
      <c r="D160" s="42">
        <v>50</v>
      </c>
      <c r="E160" s="42">
        <v>4</v>
      </c>
      <c r="F160" s="47">
        <v>0.5</v>
      </c>
      <c r="G160" s="47">
        <v>27.5</v>
      </c>
      <c r="H160" s="42">
        <v>130</v>
      </c>
    </row>
    <row r="161" spans="1:8" ht="14.25" customHeight="1">
      <c r="A161" s="42">
        <v>38</v>
      </c>
      <c r="B161" s="79" t="s">
        <v>147</v>
      </c>
      <c r="C161" s="79"/>
      <c r="D161" s="42">
        <v>125</v>
      </c>
      <c r="E161" s="47">
        <v>0.4</v>
      </c>
      <c r="F161" s="47">
        <v>0.4</v>
      </c>
      <c r="G161" s="47">
        <v>9.8000000000000007</v>
      </c>
      <c r="H161" s="42">
        <v>47</v>
      </c>
    </row>
    <row r="162" spans="1:8" ht="15" customHeight="1">
      <c r="A162" s="80" t="s">
        <v>109</v>
      </c>
      <c r="B162" s="80"/>
      <c r="C162" s="80"/>
      <c r="D162" s="80"/>
      <c r="E162" s="50">
        <f>SUM(E156:E161)</f>
        <v>22.54</v>
      </c>
      <c r="F162" s="50">
        <f>SUM(F156:F161)</f>
        <v>24.74</v>
      </c>
      <c r="G162" s="50">
        <f>SUM(G156:G161)</f>
        <v>98.75</v>
      </c>
      <c r="H162" s="50">
        <f>SUM(H156:H161)</f>
        <v>710.86</v>
      </c>
    </row>
    <row r="163" spans="1:8" ht="11.25" customHeight="1">
      <c r="A163" s="80" t="s">
        <v>110</v>
      </c>
      <c r="B163" s="80"/>
      <c r="C163" s="80"/>
      <c r="D163" s="80"/>
      <c r="E163" s="49">
        <f>E154+E162</f>
        <v>43.19</v>
      </c>
      <c r="F163" s="49">
        <f>F154+F162</f>
        <v>50.91</v>
      </c>
      <c r="G163" s="49">
        <f>G154+G162</f>
        <v>156.41</v>
      </c>
      <c r="H163" s="49">
        <f>H154+H162</f>
        <v>1262.52</v>
      </c>
    </row>
    <row r="164" spans="1:8" ht="11.25" customHeight="1">
      <c r="A164" s="33"/>
      <c r="B164" s="34"/>
      <c r="C164" s="34"/>
      <c r="D164" s="34"/>
      <c r="E164" s="34"/>
      <c r="F164" s="34"/>
      <c r="G164" s="34"/>
      <c r="H164" s="34"/>
    </row>
    <row r="165" spans="1:8" ht="11.25" customHeight="1">
      <c r="A165" s="82" t="s">
        <v>159</v>
      </c>
      <c r="B165" s="82"/>
      <c r="C165" s="82"/>
      <c r="D165" s="82"/>
      <c r="E165" s="82"/>
      <c r="F165" s="82"/>
      <c r="G165" s="82"/>
      <c r="H165" s="82"/>
    </row>
    <row r="166" spans="1:8" ht="11.25" customHeight="1">
      <c r="A166" s="35" t="s">
        <v>123</v>
      </c>
      <c r="B166" s="34"/>
      <c r="C166" s="34"/>
      <c r="D166" s="34"/>
      <c r="E166" s="36" t="s">
        <v>95</v>
      </c>
      <c r="F166" s="84" t="s">
        <v>113</v>
      </c>
      <c r="G166" s="85"/>
      <c r="H166" s="85"/>
    </row>
    <row r="167" spans="1:8" ht="11.25" customHeight="1">
      <c r="A167" s="34"/>
      <c r="B167" s="34"/>
      <c r="C167" s="34"/>
      <c r="D167" s="86" t="s">
        <v>97</v>
      </c>
      <c r="E167" s="86"/>
      <c r="F167" s="37" t="s">
        <v>117</v>
      </c>
      <c r="G167" s="34"/>
      <c r="H167" s="34"/>
    </row>
    <row r="168" spans="1:8" ht="21.75" customHeight="1">
      <c r="A168" s="87" t="s">
        <v>99</v>
      </c>
      <c r="B168" s="87" t="s">
        <v>100</v>
      </c>
      <c r="C168" s="87"/>
      <c r="D168" s="87" t="s">
        <v>101</v>
      </c>
      <c r="E168" s="91" t="s">
        <v>102</v>
      </c>
      <c r="F168" s="91"/>
      <c r="G168" s="91"/>
      <c r="H168" s="87" t="s">
        <v>103</v>
      </c>
    </row>
    <row r="169" spans="1:8" ht="21" customHeight="1">
      <c r="A169" s="88"/>
      <c r="B169" s="89"/>
      <c r="C169" s="90"/>
      <c r="D169" s="88"/>
      <c r="E169" s="38" t="s">
        <v>104</v>
      </c>
      <c r="F169" s="38" t="s">
        <v>105</v>
      </c>
      <c r="G169" s="38" t="s">
        <v>106</v>
      </c>
      <c r="H169" s="88"/>
    </row>
    <row r="170" spans="1:8" ht="11.25" customHeight="1">
      <c r="A170" s="39">
        <v>1</v>
      </c>
      <c r="B170" s="83">
        <v>2</v>
      </c>
      <c r="C170" s="83"/>
      <c r="D170" s="39">
        <v>3</v>
      </c>
      <c r="E170" s="39">
        <v>4</v>
      </c>
      <c r="F170" s="39">
        <v>5</v>
      </c>
      <c r="G170" s="39">
        <v>6</v>
      </c>
      <c r="H170" s="39">
        <v>7</v>
      </c>
    </row>
    <row r="171" spans="1:8" ht="11.25" customHeight="1">
      <c r="A171" s="81" t="s">
        <v>124</v>
      </c>
      <c r="B171" s="81"/>
      <c r="C171" s="81"/>
      <c r="D171" s="81"/>
      <c r="E171" s="81"/>
      <c r="F171" s="81"/>
      <c r="G171" s="81"/>
      <c r="H171" s="81"/>
    </row>
    <row r="172" spans="1:8" ht="11.25" customHeight="1">
      <c r="A172" s="43">
        <v>502.53</v>
      </c>
      <c r="B172" s="79" t="s">
        <v>160</v>
      </c>
      <c r="C172" s="79"/>
      <c r="D172" s="44">
        <v>60</v>
      </c>
      <c r="E172" s="43">
        <v>9.9499999999999993</v>
      </c>
      <c r="F172" s="43">
        <v>9.48</v>
      </c>
      <c r="G172" s="43">
        <v>8.57</v>
      </c>
      <c r="H172" s="43">
        <v>159.02000000000001</v>
      </c>
    </row>
    <row r="173" spans="1:8" ht="11.25" customHeight="1">
      <c r="A173" s="43">
        <v>138.06</v>
      </c>
      <c r="B173" s="79" t="s">
        <v>155</v>
      </c>
      <c r="C173" s="79"/>
      <c r="D173" s="42">
        <v>150</v>
      </c>
      <c r="E173" s="43">
        <v>3.95</v>
      </c>
      <c r="F173" s="43">
        <v>6.09</v>
      </c>
      <c r="G173" s="47">
        <v>26.5</v>
      </c>
      <c r="H173" s="43">
        <v>177.19</v>
      </c>
    </row>
    <row r="174" spans="1:8" ht="11.25" customHeight="1">
      <c r="A174" s="42">
        <v>293</v>
      </c>
      <c r="B174" s="79" t="s">
        <v>161</v>
      </c>
      <c r="C174" s="79"/>
      <c r="D174" s="42">
        <v>200</v>
      </c>
      <c r="E174" s="47">
        <v>3.2</v>
      </c>
      <c r="F174" s="47">
        <v>3.2</v>
      </c>
      <c r="G174" s="47">
        <v>4.5</v>
      </c>
      <c r="H174" s="42">
        <v>62</v>
      </c>
    </row>
    <row r="175" spans="1:8" ht="22.5" customHeight="1">
      <c r="A175" s="47">
        <v>1.1000000000000001</v>
      </c>
      <c r="B175" s="79" t="s">
        <v>128</v>
      </c>
      <c r="C175" s="79"/>
      <c r="D175" s="42">
        <v>30</v>
      </c>
      <c r="E175" s="47">
        <v>2.4</v>
      </c>
      <c r="F175" s="47">
        <v>0.3</v>
      </c>
      <c r="G175" s="47">
        <v>16.5</v>
      </c>
      <c r="H175" s="42">
        <v>78</v>
      </c>
    </row>
    <row r="176" spans="1:8" ht="11.25" customHeight="1">
      <c r="A176" s="42">
        <v>38</v>
      </c>
      <c r="B176" s="79" t="s">
        <v>147</v>
      </c>
      <c r="C176" s="79"/>
      <c r="D176" s="42">
        <v>100</v>
      </c>
      <c r="E176" s="47">
        <v>0.4</v>
      </c>
      <c r="F176" s="47">
        <v>0.4</v>
      </c>
      <c r="G176" s="47">
        <v>9.8000000000000007</v>
      </c>
      <c r="H176" s="42">
        <v>47</v>
      </c>
    </row>
    <row r="177" spans="1:8" ht="11.25" customHeight="1">
      <c r="A177" s="80" t="s">
        <v>144</v>
      </c>
      <c r="B177" s="80"/>
      <c r="C177" s="80"/>
      <c r="D177" s="80"/>
      <c r="E177" s="49">
        <f>SUM(E172:E176)</f>
        <v>19.899999999999995</v>
      </c>
      <c r="F177" s="49">
        <f t="shared" ref="F177:H177" si="7">SUM(F172:F176)</f>
        <v>19.47</v>
      </c>
      <c r="G177" s="49">
        <f t="shared" si="7"/>
        <v>65.87</v>
      </c>
      <c r="H177" s="49">
        <f t="shared" si="7"/>
        <v>523.21</v>
      </c>
    </row>
    <row r="178" spans="1:8" ht="11.25" customHeight="1">
      <c r="A178" s="81" t="s">
        <v>108</v>
      </c>
      <c r="B178" s="81"/>
      <c r="C178" s="81"/>
      <c r="D178" s="81"/>
      <c r="E178" s="81"/>
      <c r="F178" s="81"/>
      <c r="G178" s="81"/>
      <c r="H178" s="81"/>
    </row>
    <row r="179" spans="1:8" ht="11.25" customHeight="1">
      <c r="A179" s="43">
        <v>56.13</v>
      </c>
      <c r="B179" s="79" t="s">
        <v>148</v>
      </c>
      <c r="C179" s="79"/>
      <c r="D179" s="44" t="s">
        <v>42</v>
      </c>
      <c r="E179" s="43">
        <v>2.0299999999999998</v>
      </c>
      <c r="F179" s="43">
        <v>5.67</v>
      </c>
      <c r="G179" s="43">
        <v>10.16</v>
      </c>
      <c r="H179" s="43">
        <v>100.62</v>
      </c>
    </row>
    <row r="180" spans="1:8" ht="11.25" customHeight="1">
      <c r="A180" s="43">
        <v>423.18</v>
      </c>
      <c r="B180" s="79" t="s">
        <v>168</v>
      </c>
      <c r="C180" s="79"/>
      <c r="D180" s="44" t="s">
        <v>143</v>
      </c>
      <c r="E180" s="43">
        <v>7.86</v>
      </c>
      <c r="F180" s="43">
        <v>6.26</v>
      </c>
      <c r="G180" s="43">
        <v>8.1199999999999992</v>
      </c>
      <c r="H180" s="47">
        <v>120.8</v>
      </c>
    </row>
    <row r="181" spans="1:8" ht="11.25" customHeight="1">
      <c r="A181" s="43">
        <v>211.05</v>
      </c>
      <c r="B181" s="79" t="s">
        <v>132</v>
      </c>
      <c r="C181" s="79"/>
      <c r="D181" s="44" t="s">
        <v>133</v>
      </c>
      <c r="E181" s="43">
        <v>5.82</v>
      </c>
      <c r="F181" s="43">
        <v>4.3099999999999996</v>
      </c>
      <c r="G181" s="43">
        <v>37.08</v>
      </c>
      <c r="H181" s="47">
        <v>210.5</v>
      </c>
    </row>
    <row r="182" spans="1:8" ht="11.25" customHeight="1">
      <c r="A182" s="42">
        <v>283</v>
      </c>
      <c r="B182" s="79" t="s">
        <v>134</v>
      </c>
      <c r="C182" s="79"/>
      <c r="D182" s="42">
        <v>200</v>
      </c>
      <c r="E182" s="44"/>
      <c r="F182" s="44"/>
      <c r="G182" s="43">
        <v>9.98</v>
      </c>
      <c r="H182" s="47">
        <v>39.9</v>
      </c>
    </row>
    <row r="183" spans="1:8" ht="23.25" customHeight="1">
      <c r="A183" s="43">
        <v>420.02</v>
      </c>
      <c r="B183" s="79" t="s">
        <v>128</v>
      </c>
      <c r="C183" s="79"/>
      <c r="D183" s="42">
        <v>50</v>
      </c>
      <c r="E183" s="47">
        <v>3.2</v>
      </c>
      <c r="F183" s="47">
        <v>0.4</v>
      </c>
      <c r="G183" s="42">
        <v>22</v>
      </c>
      <c r="H183" s="42">
        <v>104</v>
      </c>
    </row>
    <row r="184" spans="1:8" ht="11.25" customHeight="1">
      <c r="A184" s="80" t="s">
        <v>109</v>
      </c>
      <c r="B184" s="80"/>
      <c r="C184" s="80"/>
      <c r="D184" s="80"/>
      <c r="E184" s="49">
        <f>SUM(E179:E183)</f>
        <v>18.91</v>
      </c>
      <c r="F184" s="49">
        <f>SUM(F179:F183)</f>
        <v>16.639999999999997</v>
      </c>
      <c r="G184" s="49">
        <f>SUM(G179:G183)</f>
        <v>87.34</v>
      </c>
      <c r="H184" s="49">
        <f>SUM(H179:H183)</f>
        <v>575.81999999999994</v>
      </c>
    </row>
    <row r="185" spans="1:8" ht="11.25" customHeight="1">
      <c r="A185" s="80" t="s">
        <v>110</v>
      </c>
      <c r="B185" s="80"/>
      <c r="C185" s="80"/>
      <c r="D185" s="80"/>
      <c r="E185" s="49">
        <f>E177+E184</f>
        <v>38.809999999999995</v>
      </c>
      <c r="F185" s="49">
        <f>F177+F184</f>
        <v>36.11</v>
      </c>
      <c r="G185" s="49">
        <f>G177+G184</f>
        <v>153.21</v>
      </c>
      <c r="H185" s="49">
        <f>H177+H184</f>
        <v>1099.03</v>
      </c>
    </row>
    <row r="186" spans="1:8" ht="11.25" customHeight="1">
      <c r="A186" s="33"/>
      <c r="B186" s="34"/>
      <c r="C186" s="34"/>
      <c r="D186" s="34"/>
      <c r="E186" s="34"/>
      <c r="F186" s="34"/>
      <c r="G186" s="34"/>
      <c r="H186" s="34"/>
    </row>
    <row r="187" spans="1:8" ht="11.25" customHeight="1">
      <c r="A187" s="82" t="s">
        <v>162</v>
      </c>
      <c r="B187" s="82"/>
      <c r="C187" s="82"/>
      <c r="D187" s="82"/>
      <c r="E187" s="82"/>
      <c r="F187" s="82"/>
      <c r="G187" s="82"/>
      <c r="H187" s="82"/>
    </row>
    <row r="188" spans="1:8" ht="11.25" customHeight="1">
      <c r="A188" s="35" t="s">
        <v>123</v>
      </c>
      <c r="B188" s="34"/>
      <c r="C188" s="34"/>
      <c r="D188" s="34"/>
      <c r="E188" s="36" t="s">
        <v>95</v>
      </c>
      <c r="F188" s="84" t="s">
        <v>114</v>
      </c>
      <c r="G188" s="85"/>
      <c r="H188" s="85"/>
    </row>
    <row r="189" spans="1:8" ht="11.25" customHeight="1">
      <c r="A189" s="34"/>
      <c r="B189" s="34"/>
      <c r="C189" s="34"/>
      <c r="D189" s="86" t="s">
        <v>97</v>
      </c>
      <c r="E189" s="86"/>
      <c r="F189" s="37" t="s">
        <v>117</v>
      </c>
      <c r="G189" s="34"/>
      <c r="H189" s="34"/>
    </row>
    <row r="190" spans="1:8" ht="21.75" customHeight="1">
      <c r="A190" s="87" t="s">
        <v>99</v>
      </c>
      <c r="B190" s="87" t="s">
        <v>100</v>
      </c>
      <c r="C190" s="87"/>
      <c r="D190" s="87" t="s">
        <v>101</v>
      </c>
      <c r="E190" s="91" t="s">
        <v>102</v>
      </c>
      <c r="F190" s="91"/>
      <c r="G190" s="91"/>
      <c r="H190" s="87" t="s">
        <v>103</v>
      </c>
    </row>
    <row r="191" spans="1:8" ht="21" customHeight="1">
      <c r="A191" s="88"/>
      <c r="B191" s="89"/>
      <c r="C191" s="90"/>
      <c r="D191" s="88"/>
      <c r="E191" s="38" t="s">
        <v>104</v>
      </c>
      <c r="F191" s="38" t="s">
        <v>105</v>
      </c>
      <c r="G191" s="38" t="s">
        <v>106</v>
      </c>
      <c r="H191" s="88"/>
    </row>
    <row r="192" spans="1:8" ht="11.25" customHeight="1">
      <c r="A192" s="39">
        <v>1</v>
      </c>
      <c r="B192" s="83">
        <v>2</v>
      </c>
      <c r="C192" s="83"/>
      <c r="D192" s="39">
        <v>3</v>
      </c>
      <c r="E192" s="39">
        <v>4</v>
      </c>
      <c r="F192" s="39">
        <v>5</v>
      </c>
      <c r="G192" s="39">
        <v>6</v>
      </c>
      <c r="H192" s="39">
        <v>7</v>
      </c>
    </row>
    <row r="193" spans="1:14" ht="11.25" customHeight="1">
      <c r="A193" s="81" t="s">
        <v>124</v>
      </c>
      <c r="B193" s="81"/>
      <c r="C193" s="81"/>
      <c r="D193" s="81"/>
      <c r="E193" s="81"/>
      <c r="F193" s="81"/>
      <c r="G193" s="81"/>
      <c r="H193" s="81"/>
    </row>
    <row r="194" spans="1:14" s="70" customFormat="1" ht="14.25" customHeight="1">
      <c r="A194" s="56">
        <v>27.01</v>
      </c>
      <c r="B194" s="54" t="s">
        <v>107</v>
      </c>
      <c r="C194" s="72"/>
      <c r="D194" s="67">
        <v>10</v>
      </c>
      <c r="E194" s="68">
        <v>2.63</v>
      </c>
      <c r="F194" s="68">
        <v>2.66</v>
      </c>
      <c r="G194" s="69"/>
      <c r="H194" s="67">
        <v>35</v>
      </c>
      <c r="K194" s="71"/>
      <c r="L194" s="71"/>
      <c r="M194" s="71"/>
      <c r="N194" s="71"/>
    </row>
    <row r="195" spans="1:14" ht="13.5" customHeight="1">
      <c r="A195" s="43">
        <v>118.08</v>
      </c>
      <c r="B195" s="79" t="s">
        <v>140</v>
      </c>
      <c r="C195" s="79"/>
      <c r="D195" s="42">
        <v>150</v>
      </c>
      <c r="E195" s="43">
        <v>12.96</v>
      </c>
      <c r="F195" s="43">
        <v>15.24</v>
      </c>
      <c r="G195" s="43">
        <v>12.02</v>
      </c>
      <c r="H195" s="47">
        <v>237.8</v>
      </c>
    </row>
    <row r="196" spans="1:14" ht="14.25" customHeight="1">
      <c r="A196" s="43">
        <v>302.01</v>
      </c>
      <c r="B196" s="92" t="s">
        <v>163</v>
      </c>
      <c r="C196" s="93"/>
      <c r="D196" s="44" t="s">
        <v>164</v>
      </c>
      <c r="E196" s="43">
        <v>4.8099999999999996</v>
      </c>
      <c r="F196" s="43">
        <v>8.49</v>
      </c>
      <c r="G196" s="43">
        <v>21.54</v>
      </c>
      <c r="H196" s="43">
        <v>181.6</v>
      </c>
    </row>
    <row r="197" spans="1:14" ht="14.25" customHeight="1">
      <c r="A197" s="43">
        <v>282.11</v>
      </c>
      <c r="B197" s="79" t="s">
        <v>165</v>
      </c>
      <c r="C197" s="79"/>
      <c r="D197" s="42">
        <v>200</v>
      </c>
      <c r="E197" s="44"/>
      <c r="F197" s="44"/>
      <c r="G197" s="47">
        <v>9.6999999999999993</v>
      </c>
      <c r="H197" s="42">
        <v>39</v>
      </c>
    </row>
    <row r="198" spans="1:14" ht="27" customHeight="1">
      <c r="A198" s="43">
        <v>420.05</v>
      </c>
      <c r="B198" s="79" t="s">
        <v>128</v>
      </c>
      <c r="C198" s="79"/>
      <c r="D198" s="42">
        <v>30</v>
      </c>
      <c r="E198" s="47">
        <v>3.6</v>
      </c>
      <c r="F198" s="43">
        <v>0.45</v>
      </c>
      <c r="G198" s="43">
        <v>24.75</v>
      </c>
      <c r="H198" s="42">
        <v>117</v>
      </c>
    </row>
    <row r="199" spans="1:14" ht="11.25" customHeight="1">
      <c r="A199" s="80" t="s">
        <v>144</v>
      </c>
      <c r="B199" s="80"/>
      <c r="C199" s="80"/>
      <c r="D199" s="80"/>
      <c r="E199" s="49">
        <f>SUM(E194:E198)</f>
        <v>24</v>
      </c>
      <c r="F199" s="49">
        <f>SUM(F194:F198)</f>
        <v>26.84</v>
      </c>
      <c r="G199" s="49">
        <f>SUM(G194:G198)</f>
        <v>68.010000000000005</v>
      </c>
      <c r="H199" s="49">
        <f>SUM(H194:H198)</f>
        <v>610.4</v>
      </c>
    </row>
    <row r="200" spans="1:14" ht="11.25" customHeight="1">
      <c r="A200" s="81" t="s">
        <v>108</v>
      </c>
      <c r="B200" s="81"/>
      <c r="C200" s="81"/>
      <c r="D200" s="81"/>
      <c r="E200" s="81"/>
      <c r="F200" s="81"/>
      <c r="G200" s="81"/>
      <c r="H200" s="81"/>
    </row>
    <row r="201" spans="1:14" ht="11.25" customHeight="1">
      <c r="A201" s="43">
        <v>2.1</v>
      </c>
      <c r="B201" s="79" t="s">
        <v>152</v>
      </c>
      <c r="C201" s="79"/>
      <c r="D201" s="44">
        <v>60</v>
      </c>
      <c r="E201" s="43">
        <v>1.38</v>
      </c>
      <c r="F201" s="43">
        <v>3.08</v>
      </c>
      <c r="G201" s="43">
        <v>7.01</v>
      </c>
      <c r="H201" s="43">
        <v>62.12</v>
      </c>
    </row>
    <row r="202" spans="1:14" ht="11.25" customHeight="1">
      <c r="A202" s="43">
        <v>54.47</v>
      </c>
      <c r="B202" s="79" t="s">
        <v>154</v>
      </c>
      <c r="C202" s="79"/>
      <c r="D202" s="44" t="s">
        <v>42</v>
      </c>
      <c r="E202" s="43">
        <v>2.09</v>
      </c>
      <c r="F202" s="43">
        <v>5.01</v>
      </c>
      <c r="G202" s="47">
        <v>13.9</v>
      </c>
      <c r="H202" s="43">
        <v>109.77</v>
      </c>
    </row>
    <row r="203" spans="1:14" ht="12" customHeight="1">
      <c r="A203" s="43">
        <v>97.64</v>
      </c>
      <c r="B203" s="79" t="s">
        <v>158</v>
      </c>
      <c r="C203" s="79"/>
      <c r="D203" s="42">
        <v>250</v>
      </c>
      <c r="E203" s="43">
        <v>11.56</v>
      </c>
      <c r="F203" s="43">
        <v>14.11</v>
      </c>
      <c r="G203" s="43">
        <v>21.08</v>
      </c>
      <c r="H203" s="43">
        <v>257.88</v>
      </c>
    </row>
    <row r="204" spans="1:14" ht="11.25" customHeight="1">
      <c r="A204" s="42">
        <v>283</v>
      </c>
      <c r="B204" s="79" t="s">
        <v>134</v>
      </c>
      <c r="C204" s="79"/>
      <c r="D204" s="42">
        <v>200</v>
      </c>
      <c r="E204" s="44"/>
      <c r="F204" s="44"/>
      <c r="G204" s="43">
        <v>9.98</v>
      </c>
      <c r="H204" s="47">
        <v>39.9</v>
      </c>
    </row>
    <row r="205" spans="1:14" ht="17.25" customHeight="1">
      <c r="A205" s="43">
        <v>420.05</v>
      </c>
      <c r="B205" s="79" t="s">
        <v>128</v>
      </c>
      <c r="C205" s="79"/>
      <c r="D205" s="42">
        <v>50</v>
      </c>
      <c r="E205" s="47">
        <v>3.6</v>
      </c>
      <c r="F205" s="43">
        <v>0.45</v>
      </c>
      <c r="G205" s="43">
        <v>24.75</v>
      </c>
      <c r="H205" s="42">
        <v>117</v>
      </c>
    </row>
    <row r="206" spans="1:14" ht="11.25" customHeight="1">
      <c r="A206" s="80" t="s">
        <v>109</v>
      </c>
      <c r="B206" s="80"/>
      <c r="C206" s="80"/>
      <c r="D206" s="80"/>
      <c r="E206" s="49">
        <f>SUM(E201:E205)</f>
        <v>18.630000000000003</v>
      </c>
      <c r="F206" s="49">
        <f>SUM(F201:F205)</f>
        <v>22.65</v>
      </c>
      <c r="G206" s="49">
        <f>SUM(G201:G205)</f>
        <v>76.72</v>
      </c>
      <c r="H206" s="49">
        <f>SUM(H201:H205)</f>
        <v>586.66999999999996</v>
      </c>
    </row>
    <row r="207" spans="1:14" ht="11.25" customHeight="1">
      <c r="A207" s="80" t="s">
        <v>110</v>
      </c>
      <c r="B207" s="80"/>
      <c r="C207" s="80"/>
      <c r="D207" s="80"/>
      <c r="E207" s="49">
        <f>E199+E206</f>
        <v>42.63</v>
      </c>
      <c r="F207" s="49">
        <f>F199+F206</f>
        <v>49.489999999999995</v>
      </c>
      <c r="G207" s="49">
        <f>G199+G206</f>
        <v>144.73000000000002</v>
      </c>
      <c r="H207" s="49">
        <f>H199+H206</f>
        <v>1197.07</v>
      </c>
    </row>
    <row r="208" spans="1:14" ht="11.25" customHeight="1">
      <c r="A208" s="33"/>
      <c r="B208" s="34"/>
      <c r="C208" s="34"/>
      <c r="D208" s="34"/>
      <c r="E208" s="34"/>
      <c r="F208" s="34"/>
      <c r="G208" s="34"/>
      <c r="H208" s="34"/>
    </row>
    <row r="209" spans="1:8" ht="11.25" customHeight="1">
      <c r="A209" s="82" t="s">
        <v>166</v>
      </c>
      <c r="B209" s="82"/>
      <c r="C209" s="82"/>
      <c r="D209" s="82"/>
      <c r="E209" s="82"/>
      <c r="F209" s="82"/>
      <c r="G209" s="82"/>
      <c r="H209" s="82"/>
    </row>
    <row r="210" spans="1:8" ht="11.25" customHeight="1">
      <c r="A210" s="35" t="s">
        <v>123</v>
      </c>
      <c r="B210" s="34"/>
      <c r="C210" s="34"/>
      <c r="D210" s="34"/>
      <c r="E210" s="36" t="s">
        <v>95</v>
      </c>
      <c r="F210" s="84" t="s">
        <v>116</v>
      </c>
      <c r="G210" s="85"/>
      <c r="H210" s="85"/>
    </row>
    <row r="211" spans="1:8" ht="11.25" customHeight="1">
      <c r="A211" s="34"/>
      <c r="B211" s="34"/>
      <c r="C211" s="34"/>
      <c r="D211" s="86" t="s">
        <v>97</v>
      </c>
      <c r="E211" s="86"/>
      <c r="F211" s="37" t="s">
        <v>117</v>
      </c>
      <c r="G211" s="34"/>
      <c r="H211" s="34"/>
    </row>
    <row r="212" spans="1:8" ht="21.75" customHeight="1">
      <c r="A212" s="87" t="s">
        <v>99</v>
      </c>
      <c r="B212" s="87" t="s">
        <v>100</v>
      </c>
      <c r="C212" s="87"/>
      <c r="D212" s="87" t="s">
        <v>101</v>
      </c>
      <c r="E212" s="91" t="s">
        <v>102</v>
      </c>
      <c r="F212" s="91"/>
      <c r="G212" s="91"/>
      <c r="H212" s="87" t="s">
        <v>103</v>
      </c>
    </row>
    <row r="213" spans="1:8" ht="21" customHeight="1">
      <c r="A213" s="88"/>
      <c r="B213" s="89"/>
      <c r="C213" s="90"/>
      <c r="D213" s="88"/>
      <c r="E213" s="38" t="s">
        <v>104</v>
      </c>
      <c r="F213" s="38" t="s">
        <v>105</v>
      </c>
      <c r="G213" s="38" t="s">
        <v>106</v>
      </c>
      <c r="H213" s="88"/>
    </row>
    <row r="214" spans="1:8" ht="11.25" customHeight="1">
      <c r="A214" s="39">
        <v>1</v>
      </c>
      <c r="B214" s="83">
        <v>2</v>
      </c>
      <c r="C214" s="83"/>
      <c r="D214" s="39">
        <v>3</v>
      </c>
      <c r="E214" s="39">
        <v>4</v>
      </c>
      <c r="F214" s="39">
        <v>5</v>
      </c>
      <c r="G214" s="39">
        <v>6</v>
      </c>
      <c r="H214" s="39">
        <v>7</v>
      </c>
    </row>
    <row r="215" spans="1:8" ht="11.25" customHeight="1">
      <c r="A215" s="81" t="s">
        <v>124</v>
      </c>
      <c r="B215" s="81"/>
      <c r="C215" s="81"/>
      <c r="D215" s="81"/>
      <c r="E215" s="81"/>
      <c r="F215" s="81"/>
      <c r="G215" s="81"/>
      <c r="H215" s="81"/>
    </row>
    <row r="216" spans="1:8" ht="11.25" customHeight="1">
      <c r="A216" s="43">
        <v>80.62</v>
      </c>
      <c r="B216" s="79" t="s">
        <v>167</v>
      </c>
      <c r="C216" s="79"/>
      <c r="D216" s="45" t="s">
        <v>36</v>
      </c>
      <c r="E216" s="46">
        <v>10.18</v>
      </c>
      <c r="F216" s="46">
        <v>7.78</v>
      </c>
      <c r="G216" s="46">
        <v>2.17</v>
      </c>
      <c r="H216" s="46">
        <v>119.99</v>
      </c>
    </row>
    <row r="217" spans="1:8" ht="11.25" customHeight="1">
      <c r="A217" s="43">
        <v>610.03</v>
      </c>
      <c r="B217" s="79" t="s">
        <v>126</v>
      </c>
      <c r="C217" s="79"/>
      <c r="D217" s="42">
        <v>150</v>
      </c>
      <c r="E217" s="43">
        <v>3.79</v>
      </c>
      <c r="F217" s="43">
        <v>6.54</v>
      </c>
      <c r="G217" s="43">
        <v>38.96</v>
      </c>
      <c r="H217" s="43">
        <v>229.69</v>
      </c>
    </row>
    <row r="218" spans="1:8" ht="14.25" customHeight="1">
      <c r="A218" s="43">
        <v>420.02</v>
      </c>
      <c r="B218" s="79" t="s">
        <v>128</v>
      </c>
      <c r="C218" s="79"/>
      <c r="D218" s="42">
        <v>30</v>
      </c>
      <c r="E218" s="47">
        <v>3.2</v>
      </c>
      <c r="F218" s="47">
        <v>0.4</v>
      </c>
      <c r="G218" s="42">
        <v>22</v>
      </c>
      <c r="H218" s="42">
        <v>104</v>
      </c>
    </row>
    <row r="219" spans="1:8" ht="11.25" customHeight="1">
      <c r="A219" s="42">
        <v>283</v>
      </c>
      <c r="B219" s="79" t="s">
        <v>134</v>
      </c>
      <c r="C219" s="79"/>
      <c r="D219" s="42">
        <v>200</v>
      </c>
      <c r="E219" s="44"/>
      <c r="F219" s="44"/>
      <c r="G219" s="43">
        <v>9.98</v>
      </c>
      <c r="H219" s="47">
        <v>39.9</v>
      </c>
    </row>
    <row r="220" spans="1:8" ht="12.75" customHeight="1">
      <c r="A220" s="43">
        <v>10</v>
      </c>
      <c r="B220" s="79" t="s">
        <v>112</v>
      </c>
      <c r="C220" s="79"/>
      <c r="D220" s="42">
        <v>35</v>
      </c>
      <c r="E220" s="47">
        <v>3.2</v>
      </c>
      <c r="F220" s="47">
        <v>3.2</v>
      </c>
      <c r="G220" s="47">
        <v>4.5</v>
      </c>
      <c r="H220" s="42">
        <v>62</v>
      </c>
    </row>
    <row r="221" spans="1:8" ht="13.5" customHeight="1">
      <c r="A221" s="43"/>
      <c r="B221" s="100"/>
      <c r="C221" s="101"/>
      <c r="D221" s="42"/>
      <c r="E221" s="47"/>
      <c r="F221" s="47"/>
      <c r="G221" s="47"/>
      <c r="H221" s="42"/>
    </row>
    <row r="222" spans="1:8" ht="11.25" customHeight="1">
      <c r="A222" s="102" t="s">
        <v>144</v>
      </c>
      <c r="B222" s="103"/>
      <c r="C222" s="104"/>
      <c r="D222" s="51"/>
      <c r="E222" s="49">
        <f>SUM(E216:E221)</f>
        <v>20.369999999999997</v>
      </c>
      <c r="F222" s="49">
        <f>SUM(F216:F221)</f>
        <v>17.920000000000002</v>
      </c>
      <c r="G222" s="49">
        <f>SUM(G216:G221)</f>
        <v>77.61</v>
      </c>
      <c r="H222" s="49">
        <f>SUM(H216:H221)</f>
        <v>555.57999999999993</v>
      </c>
    </row>
    <row r="223" spans="1:8" ht="11.25" customHeight="1">
      <c r="A223" s="81" t="s">
        <v>108</v>
      </c>
      <c r="B223" s="81"/>
      <c r="C223" s="81"/>
      <c r="D223" s="81"/>
      <c r="E223" s="81"/>
      <c r="F223" s="81"/>
      <c r="G223" s="81"/>
      <c r="H223" s="81"/>
    </row>
    <row r="224" spans="1:8" ht="11.25" customHeight="1">
      <c r="A224" s="43">
        <v>25.09</v>
      </c>
      <c r="B224" s="79" t="s">
        <v>138</v>
      </c>
      <c r="C224" s="79"/>
      <c r="D224" s="42">
        <v>60</v>
      </c>
      <c r="E224" s="43">
        <v>0.68</v>
      </c>
      <c r="F224" s="43">
        <v>3.11</v>
      </c>
      <c r="G224" s="43">
        <v>5.95</v>
      </c>
      <c r="H224" s="43">
        <v>54.96</v>
      </c>
    </row>
    <row r="225" spans="1:8" ht="11.25" customHeight="1">
      <c r="A225" s="43">
        <v>53.39</v>
      </c>
      <c r="B225" s="79" t="s">
        <v>130</v>
      </c>
      <c r="C225" s="79"/>
      <c r="D225" s="44" t="s">
        <v>42</v>
      </c>
      <c r="E225" s="43">
        <v>1.55</v>
      </c>
      <c r="F225" s="43">
        <v>4.1100000000000003</v>
      </c>
      <c r="G225" s="43">
        <v>7.18</v>
      </c>
      <c r="H225" s="43">
        <v>72.63</v>
      </c>
    </row>
    <row r="226" spans="1:8" ht="11.25" customHeight="1">
      <c r="A226" s="43">
        <v>131.80000000000001</v>
      </c>
      <c r="B226" s="92" t="s">
        <v>153</v>
      </c>
      <c r="C226" s="93"/>
      <c r="D226" s="42">
        <v>250</v>
      </c>
      <c r="E226" s="43">
        <v>15.21</v>
      </c>
      <c r="F226" s="43">
        <v>16.649999999999999</v>
      </c>
      <c r="G226" s="43">
        <v>37.28</v>
      </c>
      <c r="H226" s="43">
        <v>359.21</v>
      </c>
    </row>
    <row r="227" spans="1:8" ht="11.25" customHeight="1">
      <c r="A227" s="42">
        <v>283</v>
      </c>
      <c r="B227" s="79" t="s">
        <v>134</v>
      </c>
      <c r="C227" s="79"/>
      <c r="D227" s="42">
        <v>200</v>
      </c>
      <c r="E227" s="44"/>
      <c r="F227" s="44"/>
      <c r="G227" s="43">
        <v>9.98</v>
      </c>
      <c r="H227" s="47">
        <v>39.9</v>
      </c>
    </row>
    <row r="228" spans="1:8" ht="23.25" customHeight="1">
      <c r="A228" s="43">
        <v>420.02</v>
      </c>
      <c r="B228" s="79" t="s">
        <v>128</v>
      </c>
      <c r="C228" s="79"/>
      <c r="D228" s="42">
        <v>50</v>
      </c>
      <c r="E228" s="47">
        <v>3.2</v>
      </c>
      <c r="F228" s="47">
        <v>0.4</v>
      </c>
      <c r="G228" s="42">
        <v>22</v>
      </c>
      <c r="H228" s="42">
        <v>104</v>
      </c>
    </row>
    <row r="229" spans="1:8" ht="11.25" customHeight="1">
      <c r="A229" s="80" t="s">
        <v>109</v>
      </c>
      <c r="B229" s="80"/>
      <c r="C229" s="80"/>
      <c r="D229" s="80"/>
      <c r="E229" s="49">
        <f>SUM(E224:E228)</f>
        <v>20.64</v>
      </c>
      <c r="F229" s="49">
        <f>SUM(F224:F228)</f>
        <v>24.269999999999996</v>
      </c>
      <c r="G229" s="49">
        <f>SUM(G224:G228)</f>
        <v>82.39</v>
      </c>
      <c r="H229" s="49">
        <f>SUM(H224:H228)</f>
        <v>630.69999999999993</v>
      </c>
    </row>
    <row r="230" spans="1:8" ht="11.25" customHeight="1">
      <c r="A230" s="80" t="s">
        <v>110</v>
      </c>
      <c r="B230" s="80"/>
      <c r="C230" s="80"/>
      <c r="D230" s="80"/>
      <c r="E230" s="49">
        <f>E222+E229</f>
        <v>41.01</v>
      </c>
      <c r="F230" s="49">
        <f>F222+F229</f>
        <v>42.19</v>
      </c>
      <c r="G230" s="49">
        <f>G222+G229</f>
        <v>160</v>
      </c>
      <c r="H230" s="49">
        <f>H222+H229</f>
        <v>1186.2799999999997</v>
      </c>
    </row>
    <row r="231" spans="1:8" ht="11.25" customHeight="1">
      <c r="A231" s="80" t="s">
        <v>119</v>
      </c>
      <c r="B231" s="80"/>
      <c r="C231" s="80"/>
      <c r="D231" s="80"/>
      <c r="E231" s="49">
        <f>E25+E48+E70+E93+E116+E139+E163+E185+E207+E230</f>
        <v>440.31</v>
      </c>
      <c r="F231" s="49">
        <f>F25+F48+F70+F93+F116+F139+F163+F185+F207+F230</f>
        <v>448.31</v>
      </c>
      <c r="G231" s="49">
        <f>G25+G48+G70+G93+G116+G139+G163+G185+G207+G230</f>
        <v>1597.1100000000001</v>
      </c>
      <c r="H231" s="49">
        <f>H25+H48+H70+H93+H116+H139+H163+H185+H207+H230</f>
        <v>12219.310000000001</v>
      </c>
    </row>
    <row r="232" spans="1:8" ht="11.25" customHeight="1">
      <c r="A232" s="80" t="s">
        <v>119</v>
      </c>
      <c r="B232" s="80"/>
      <c r="C232" s="80"/>
      <c r="D232" s="80"/>
      <c r="E232" s="49">
        <f>E231/10</f>
        <v>44.030999999999999</v>
      </c>
      <c r="F232" s="49">
        <f>F231/10</f>
        <v>44.831000000000003</v>
      </c>
      <c r="G232" s="49">
        <f>G231/10</f>
        <v>159.71100000000001</v>
      </c>
      <c r="H232" s="49">
        <f>H231/10</f>
        <v>1221.931</v>
      </c>
    </row>
    <row r="233" spans="1:8" ht="11.25" customHeight="1">
      <c r="A233" s="34"/>
      <c r="B233" s="34"/>
      <c r="C233" s="34"/>
      <c r="D233" s="34"/>
      <c r="E233" s="34"/>
      <c r="F233" s="34"/>
      <c r="G233" s="34"/>
      <c r="H233" s="34"/>
    </row>
    <row r="234" spans="1:8" ht="11.25" customHeight="1">
      <c r="B234" s="52"/>
      <c r="H234" s="52"/>
    </row>
    <row r="235" spans="1:8" ht="11.25" customHeight="1">
      <c r="G235" s="53"/>
    </row>
  </sheetData>
  <mergeCells count="242">
    <mergeCell ref="B226:C226"/>
    <mergeCell ref="B227:C227"/>
    <mergeCell ref="B228:C228"/>
    <mergeCell ref="A229:D229"/>
    <mergeCell ref="A230:D230"/>
    <mergeCell ref="A231:D231"/>
    <mergeCell ref="A232:D232"/>
    <mergeCell ref="F210:H210"/>
    <mergeCell ref="D211:E211"/>
    <mergeCell ref="A212:A213"/>
    <mergeCell ref="B212:C213"/>
    <mergeCell ref="D212:D213"/>
    <mergeCell ref="E212:G212"/>
    <mergeCell ref="H212:H213"/>
    <mergeCell ref="A215:H215"/>
    <mergeCell ref="B218:C218"/>
    <mergeCell ref="B221:C221"/>
    <mergeCell ref="A222:C222"/>
    <mergeCell ref="A223:H223"/>
    <mergeCell ref="B224:C224"/>
    <mergeCell ref="B225:C225"/>
    <mergeCell ref="D120:E120"/>
    <mergeCell ref="A121:A122"/>
    <mergeCell ref="B121:C122"/>
    <mergeCell ref="D121:D122"/>
    <mergeCell ref="E121:G121"/>
    <mergeCell ref="H121:H122"/>
    <mergeCell ref="B123:C123"/>
    <mergeCell ref="A124:H124"/>
    <mergeCell ref="A130:D130"/>
    <mergeCell ref="B125:C125"/>
    <mergeCell ref="B126:C126"/>
    <mergeCell ref="B127:C127"/>
    <mergeCell ref="B128:C128"/>
    <mergeCell ref="B129:C129"/>
    <mergeCell ref="B100:C100"/>
    <mergeCell ref="A101:H101"/>
    <mergeCell ref="A109:H109"/>
    <mergeCell ref="B103:C103"/>
    <mergeCell ref="B104:C104"/>
    <mergeCell ref="B105:C105"/>
    <mergeCell ref="B106:C106"/>
    <mergeCell ref="B107:C107"/>
    <mergeCell ref="A108:D108"/>
    <mergeCell ref="A84:D84"/>
    <mergeCell ref="A85:H85"/>
    <mergeCell ref="B82:C82"/>
    <mergeCell ref="B83:C83"/>
    <mergeCell ref="D97:E97"/>
    <mergeCell ref="A98:A99"/>
    <mergeCell ref="B98:C99"/>
    <mergeCell ref="D98:D99"/>
    <mergeCell ref="E98:G98"/>
    <mergeCell ref="H98:H99"/>
    <mergeCell ref="A62:C62"/>
    <mergeCell ref="A63:H63"/>
    <mergeCell ref="B65:C65"/>
    <mergeCell ref="B66:C66"/>
    <mergeCell ref="B61:C61"/>
    <mergeCell ref="B64:C64"/>
    <mergeCell ref="B75:C76"/>
    <mergeCell ref="D75:D76"/>
    <mergeCell ref="E75:G75"/>
    <mergeCell ref="H75:H76"/>
    <mergeCell ref="B44:C44"/>
    <mergeCell ref="B32:C32"/>
    <mergeCell ref="B34:C34"/>
    <mergeCell ref="B37:C37"/>
    <mergeCell ref="B43:C43"/>
    <mergeCell ref="D53:D54"/>
    <mergeCell ref="E53:G53"/>
    <mergeCell ref="H53:H54"/>
    <mergeCell ref="A56:H56"/>
    <mergeCell ref="A11:H11"/>
    <mergeCell ref="B13:C13"/>
    <mergeCell ref="B14:C14"/>
    <mergeCell ref="A17:D17"/>
    <mergeCell ref="A18:H18"/>
    <mergeCell ref="B21:C21"/>
    <mergeCell ref="B22:C22"/>
    <mergeCell ref="B23:C23"/>
    <mergeCell ref="A24:C24"/>
    <mergeCell ref="B15:C15"/>
    <mergeCell ref="B16:C16"/>
    <mergeCell ref="B19:C19"/>
    <mergeCell ref="B20:C20"/>
    <mergeCell ref="A5:H5"/>
    <mergeCell ref="F6:H6"/>
    <mergeCell ref="B10:C10"/>
    <mergeCell ref="D7:E7"/>
    <mergeCell ref="A8:A9"/>
    <mergeCell ref="B8:C9"/>
    <mergeCell ref="D8:D9"/>
    <mergeCell ref="E8:G8"/>
    <mergeCell ref="H8:H9"/>
    <mergeCell ref="A25:C25"/>
    <mergeCell ref="A27:H27"/>
    <mergeCell ref="F28:H28"/>
    <mergeCell ref="D29:E29"/>
    <mergeCell ref="A30:A31"/>
    <mergeCell ref="B30:C31"/>
    <mergeCell ref="B38:C38"/>
    <mergeCell ref="B39:C39"/>
    <mergeCell ref="B42:C42"/>
    <mergeCell ref="D30:D31"/>
    <mergeCell ref="E30:G30"/>
    <mergeCell ref="H30:H31"/>
    <mergeCell ref="A33:H33"/>
    <mergeCell ref="B35:C35"/>
    <mergeCell ref="B36:C36"/>
    <mergeCell ref="A40:D40"/>
    <mergeCell ref="A41:H41"/>
    <mergeCell ref="B45:C45"/>
    <mergeCell ref="B46:C46"/>
    <mergeCell ref="A47:C47"/>
    <mergeCell ref="B55:C55"/>
    <mergeCell ref="B59:C59"/>
    <mergeCell ref="B60:C60"/>
    <mergeCell ref="A48:C48"/>
    <mergeCell ref="A50:H50"/>
    <mergeCell ref="F51:H51"/>
    <mergeCell ref="D52:E52"/>
    <mergeCell ref="A53:A54"/>
    <mergeCell ref="B53:C54"/>
    <mergeCell ref="B58:C58"/>
    <mergeCell ref="B67:C67"/>
    <mergeCell ref="B68:C68"/>
    <mergeCell ref="B77:C77"/>
    <mergeCell ref="B81:C81"/>
    <mergeCell ref="A69:C69"/>
    <mergeCell ref="A70:C70"/>
    <mergeCell ref="A72:H72"/>
    <mergeCell ref="F73:H73"/>
    <mergeCell ref="D74:E74"/>
    <mergeCell ref="A75:A76"/>
    <mergeCell ref="A78:H78"/>
    <mergeCell ref="B79:C79"/>
    <mergeCell ref="B80:C80"/>
    <mergeCell ref="B87:C87"/>
    <mergeCell ref="B88:C88"/>
    <mergeCell ref="B89:C89"/>
    <mergeCell ref="B90:C90"/>
    <mergeCell ref="B91:C91"/>
    <mergeCell ref="A92:D92"/>
    <mergeCell ref="A93:D93"/>
    <mergeCell ref="A95:H95"/>
    <mergeCell ref="F96:H96"/>
    <mergeCell ref="B110:C110"/>
    <mergeCell ref="B111:C111"/>
    <mergeCell ref="B114:C114"/>
    <mergeCell ref="B112:C112"/>
    <mergeCell ref="B113:C113"/>
    <mergeCell ref="A115:D115"/>
    <mergeCell ref="A116:D116"/>
    <mergeCell ref="A118:H118"/>
    <mergeCell ref="F119:H119"/>
    <mergeCell ref="A131:H131"/>
    <mergeCell ref="B132:C132"/>
    <mergeCell ref="B133:C133"/>
    <mergeCell ref="B134:C134"/>
    <mergeCell ref="B135:C135"/>
    <mergeCell ref="B136:C136"/>
    <mergeCell ref="B137:C137"/>
    <mergeCell ref="A138:D138"/>
    <mergeCell ref="A139:D139"/>
    <mergeCell ref="A141:H141"/>
    <mergeCell ref="F142:H142"/>
    <mergeCell ref="D143:E143"/>
    <mergeCell ref="B150:C150"/>
    <mergeCell ref="B151:C151"/>
    <mergeCell ref="B152:C152"/>
    <mergeCell ref="A154:D154"/>
    <mergeCell ref="B149:C149"/>
    <mergeCell ref="A144:A145"/>
    <mergeCell ref="B144:C145"/>
    <mergeCell ref="D144:D145"/>
    <mergeCell ref="E144:G144"/>
    <mergeCell ref="H144:H145"/>
    <mergeCell ref="B146:C146"/>
    <mergeCell ref="A147:H147"/>
    <mergeCell ref="B153:C153"/>
    <mergeCell ref="A155:H155"/>
    <mergeCell ref="B157:C157"/>
    <mergeCell ref="B158:C158"/>
    <mergeCell ref="B159:C159"/>
    <mergeCell ref="B161:C161"/>
    <mergeCell ref="B160:C160"/>
    <mergeCell ref="A162:D162"/>
    <mergeCell ref="A163:D163"/>
    <mergeCell ref="A165:H165"/>
    <mergeCell ref="F166:H166"/>
    <mergeCell ref="D167:E167"/>
    <mergeCell ref="A168:A169"/>
    <mergeCell ref="B168:C169"/>
    <mergeCell ref="D168:D169"/>
    <mergeCell ref="E168:G168"/>
    <mergeCell ref="H168:H169"/>
    <mergeCell ref="B170:C170"/>
    <mergeCell ref="B172:C172"/>
    <mergeCell ref="B173:C173"/>
    <mergeCell ref="A171:H171"/>
    <mergeCell ref="B174:C174"/>
    <mergeCell ref="B175:C175"/>
    <mergeCell ref="B176:C176"/>
    <mergeCell ref="A177:D177"/>
    <mergeCell ref="B180:C180"/>
    <mergeCell ref="B182:C182"/>
    <mergeCell ref="B183:C183"/>
    <mergeCell ref="A178:H178"/>
    <mergeCell ref="B179:C179"/>
    <mergeCell ref="B181:C181"/>
    <mergeCell ref="A184:D184"/>
    <mergeCell ref="A185:D185"/>
    <mergeCell ref="A187:H187"/>
    <mergeCell ref="B192:C192"/>
    <mergeCell ref="B195:C195"/>
    <mergeCell ref="B197:C197"/>
    <mergeCell ref="B198:C198"/>
    <mergeCell ref="B201:C201"/>
    <mergeCell ref="B203:C203"/>
    <mergeCell ref="F188:H188"/>
    <mergeCell ref="D189:E189"/>
    <mergeCell ref="A190:A191"/>
    <mergeCell ref="B190:C191"/>
    <mergeCell ref="D190:D191"/>
    <mergeCell ref="E190:G190"/>
    <mergeCell ref="H190:H191"/>
    <mergeCell ref="A193:H193"/>
    <mergeCell ref="B196:C196"/>
    <mergeCell ref="B204:C204"/>
    <mergeCell ref="B205:C205"/>
    <mergeCell ref="A199:D199"/>
    <mergeCell ref="A200:H200"/>
    <mergeCell ref="B202:C202"/>
    <mergeCell ref="A206:D206"/>
    <mergeCell ref="A207:D207"/>
    <mergeCell ref="A209:H209"/>
    <mergeCell ref="B220:C220"/>
    <mergeCell ref="B214:C214"/>
    <mergeCell ref="B216:C216"/>
    <mergeCell ref="B217:C217"/>
    <mergeCell ref="B219:C219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 января 2022 г птица</vt:lpstr>
      <vt:lpstr>на сайт с января 2022 г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2022-01-20T07:56:31Z</dcterms:modified>
</cp:coreProperties>
</file>